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 tabRatio="910"/>
  </bookViews>
  <sheets>
    <sheet name="Amortization" sheetId="11" r:id="rId1"/>
  </sheets>
  <calcPr calcId="125725"/>
</workbook>
</file>

<file path=xl/calcChain.xml><?xml version="1.0" encoding="utf-8"?>
<calcChain xmlns="http://schemas.openxmlformats.org/spreadsheetml/2006/main">
  <c r="E4" i="11"/>
  <c r="J9"/>
  <c r="J6" s="1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4"/>
  <c r="C4" s="1"/>
  <c r="G4" s="1"/>
  <c r="E5" s="1"/>
  <c r="H4"/>
  <c r="F299" l="1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H5"/>
  <c r="C5"/>
  <c r="G5" s="1"/>
  <c r="E6" s="1"/>
  <c r="H6" l="1"/>
  <c r="C6"/>
  <c r="G6" s="1"/>
  <c r="E7" s="1"/>
  <c r="H7" l="1"/>
  <c r="C7"/>
  <c r="G7" s="1"/>
  <c r="E8" s="1"/>
  <c r="H8" l="1"/>
  <c r="C8"/>
  <c r="G8" s="1"/>
  <c r="E9" s="1"/>
  <c r="H9" l="1"/>
  <c r="C9"/>
  <c r="G9" s="1"/>
  <c r="E10" s="1"/>
  <c r="H10" l="1"/>
  <c r="C10"/>
  <c r="G10" s="1"/>
  <c r="E11" s="1"/>
  <c r="H11" l="1"/>
  <c r="C11"/>
  <c r="G11" s="1"/>
  <c r="E12" s="1"/>
  <c r="H12" l="1"/>
  <c r="C12"/>
  <c r="G12" s="1"/>
  <c r="E13" s="1"/>
  <c r="H13" l="1"/>
  <c r="C13"/>
  <c r="G13" s="1"/>
  <c r="E14" s="1"/>
  <c r="H14" l="1"/>
  <c r="C14"/>
  <c r="G14" s="1"/>
  <c r="E15" s="1"/>
  <c r="H15" l="1"/>
  <c r="C15"/>
  <c r="G15" s="1"/>
  <c r="E16" s="1"/>
  <c r="H16" l="1"/>
  <c r="C16"/>
  <c r="G16" s="1"/>
  <c r="E17" s="1"/>
  <c r="H17" l="1"/>
  <c r="C17"/>
  <c r="G17" s="1"/>
  <c r="E18" s="1"/>
  <c r="H18" l="1"/>
  <c r="C18"/>
  <c r="G18" s="1"/>
  <c r="E19" s="1"/>
  <c r="H19" l="1"/>
  <c r="C19"/>
  <c r="G19" s="1"/>
  <c r="E20" s="1"/>
  <c r="H20" l="1"/>
  <c r="C20"/>
  <c r="G20" s="1"/>
  <c r="E21" s="1"/>
  <c r="H21" l="1"/>
  <c r="C21"/>
  <c r="G21" s="1"/>
  <c r="E22" s="1"/>
  <c r="H22" l="1"/>
  <c r="C22"/>
  <c r="G22" s="1"/>
  <c r="E23" s="1"/>
  <c r="H23" l="1"/>
  <c r="C23"/>
  <c r="G23" s="1"/>
  <c r="E24" s="1"/>
  <c r="H24" l="1"/>
  <c r="C24"/>
  <c r="G24" s="1"/>
  <c r="E25" s="1"/>
  <c r="H25" l="1"/>
  <c r="C25"/>
  <c r="G25" s="1"/>
  <c r="E26" s="1"/>
  <c r="H26" l="1"/>
  <c r="C26"/>
  <c r="G26" s="1"/>
  <c r="E27" s="1"/>
  <c r="H27" l="1"/>
  <c r="C27"/>
  <c r="G27" s="1"/>
  <c r="E28" s="1"/>
  <c r="H28" l="1"/>
  <c r="C28"/>
  <c r="G28" s="1"/>
  <c r="E29" s="1"/>
  <c r="H29" l="1"/>
  <c r="C29"/>
  <c r="G29" s="1"/>
  <c r="E30" s="1"/>
  <c r="H30" l="1"/>
  <c r="C30"/>
  <c r="G30" s="1"/>
  <c r="E31" s="1"/>
  <c r="H31" l="1"/>
  <c r="C31"/>
  <c r="G31" s="1"/>
  <c r="E32" s="1"/>
  <c r="H32" l="1"/>
  <c r="C32"/>
  <c r="G32" s="1"/>
  <c r="E33" s="1"/>
  <c r="H33" l="1"/>
  <c r="C33"/>
  <c r="G33" s="1"/>
  <c r="E34" s="1"/>
  <c r="H34" l="1"/>
  <c r="C34"/>
  <c r="G34" s="1"/>
  <c r="E35" s="1"/>
  <c r="H35" l="1"/>
  <c r="C35"/>
  <c r="G35" s="1"/>
  <c r="E36" s="1"/>
  <c r="H36" l="1"/>
  <c r="C36"/>
  <c r="G36" s="1"/>
  <c r="E37" s="1"/>
  <c r="H37" l="1"/>
  <c r="C37"/>
  <c r="G37" s="1"/>
  <c r="E38" s="1"/>
  <c r="H38" l="1"/>
  <c r="C38"/>
  <c r="G38" s="1"/>
  <c r="E39" s="1"/>
  <c r="H39" l="1"/>
  <c r="C39"/>
  <c r="G39" s="1"/>
  <c r="E40" s="1"/>
  <c r="H40" l="1"/>
  <c r="C40"/>
  <c r="G40" s="1"/>
  <c r="E41" s="1"/>
  <c r="H41" l="1"/>
  <c r="C41"/>
  <c r="G41" s="1"/>
  <c r="E42" s="1"/>
  <c r="H42" l="1"/>
  <c r="C42"/>
  <c r="G42" s="1"/>
  <c r="E43" s="1"/>
  <c r="H43" l="1"/>
  <c r="C43"/>
  <c r="G43" s="1"/>
  <c r="E44" s="1"/>
  <c r="H44" l="1"/>
  <c r="C44"/>
  <c r="G44" s="1"/>
  <c r="E45" s="1"/>
  <c r="H45" l="1"/>
  <c r="C45"/>
  <c r="G45" s="1"/>
  <c r="E46" s="1"/>
  <c r="H46" l="1"/>
  <c r="C46"/>
  <c r="G46" s="1"/>
  <c r="E47" s="1"/>
  <c r="H47" l="1"/>
  <c r="C47"/>
  <c r="G47" s="1"/>
  <c r="E48" s="1"/>
  <c r="H48" l="1"/>
  <c r="C48"/>
  <c r="G48" s="1"/>
  <c r="E49" s="1"/>
  <c r="H49" l="1"/>
  <c r="C49"/>
  <c r="G49" s="1"/>
  <c r="E50" s="1"/>
  <c r="H50" l="1"/>
  <c r="C50"/>
  <c r="G50" s="1"/>
  <c r="E51" s="1"/>
  <c r="H51" l="1"/>
  <c r="C51"/>
  <c r="G51" s="1"/>
  <c r="E52" s="1"/>
  <c r="H52" l="1"/>
  <c r="C52"/>
  <c r="G52" s="1"/>
  <c r="E53" s="1"/>
  <c r="H53" l="1"/>
  <c r="C53"/>
  <c r="G53" s="1"/>
  <c r="E54" s="1"/>
  <c r="H54" l="1"/>
  <c r="C54"/>
  <c r="G54" s="1"/>
  <c r="E55" s="1"/>
  <c r="H55" l="1"/>
  <c r="C55"/>
  <c r="G55" s="1"/>
  <c r="E56" s="1"/>
  <c r="H56" l="1"/>
  <c r="C56"/>
  <c r="G56" s="1"/>
  <c r="E57" s="1"/>
  <c r="H57" l="1"/>
  <c r="C57"/>
  <c r="G57" s="1"/>
  <c r="E58" s="1"/>
  <c r="H58" l="1"/>
  <c r="C58"/>
  <c r="G58" s="1"/>
  <c r="E59" s="1"/>
  <c r="H59" l="1"/>
  <c r="C59"/>
  <c r="G59" s="1"/>
  <c r="E60" s="1"/>
  <c r="H60" l="1"/>
  <c r="C60"/>
  <c r="G60" s="1"/>
  <c r="E61" s="1"/>
  <c r="H61" l="1"/>
  <c r="C61"/>
  <c r="G61" s="1"/>
  <c r="E62" s="1"/>
  <c r="H62" l="1"/>
  <c r="C62"/>
  <c r="G62" s="1"/>
  <c r="E63" s="1"/>
  <c r="H63" l="1"/>
  <c r="C63"/>
  <c r="G63" s="1"/>
  <c r="E64" s="1"/>
  <c r="H64" l="1"/>
  <c r="C64"/>
  <c r="G64" s="1"/>
  <c r="E65" s="1"/>
  <c r="H65" l="1"/>
  <c r="C65"/>
  <c r="G65" s="1"/>
  <c r="E66" s="1"/>
  <c r="H66" l="1"/>
  <c r="C66"/>
  <c r="G66" s="1"/>
  <c r="E67" s="1"/>
  <c r="H67" l="1"/>
  <c r="C67"/>
  <c r="G67" s="1"/>
  <c r="E68" s="1"/>
  <c r="H68" l="1"/>
  <c r="C68"/>
  <c r="G68" s="1"/>
  <c r="E69" s="1"/>
  <c r="H69" l="1"/>
  <c r="C69"/>
  <c r="G69" s="1"/>
  <c r="E70" s="1"/>
  <c r="H70" l="1"/>
  <c r="C70"/>
  <c r="G70" s="1"/>
  <c r="E71" s="1"/>
  <c r="H71" l="1"/>
  <c r="C71"/>
  <c r="G71" s="1"/>
  <c r="E72" s="1"/>
  <c r="H72" l="1"/>
  <c r="C72"/>
  <c r="G72" s="1"/>
  <c r="E73" s="1"/>
  <c r="H73" l="1"/>
  <c r="C73"/>
  <c r="G73" s="1"/>
  <c r="E74" s="1"/>
  <c r="H74" l="1"/>
  <c r="C74"/>
  <c r="G74" s="1"/>
  <c r="E75" s="1"/>
  <c r="H75" l="1"/>
  <c r="C75"/>
  <c r="G75" s="1"/>
  <c r="E76" s="1"/>
  <c r="H76" l="1"/>
  <c r="C76"/>
  <c r="G76" s="1"/>
  <c r="E77" s="1"/>
  <c r="H77" l="1"/>
  <c r="C77"/>
  <c r="G77" s="1"/>
  <c r="E78" s="1"/>
  <c r="H78" l="1"/>
  <c r="C78"/>
  <c r="G78" s="1"/>
  <c r="E79" s="1"/>
  <c r="H79" l="1"/>
  <c r="C79"/>
  <c r="G79" s="1"/>
  <c r="E80" s="1"/>
  <c r="H80" l="1"/>
  <c r="C80"/>
  <c r="G80" s="1"/>
  <c r="E81" s="1"/>
  <c r="H81" l="1"/>
  <c r="C81"/>
  <c r="G81" s="1"/>
  <c r="E82" s="1"/>
  <c r="H82" l="1"/>
  <c r="C82"/>
  <c r="G82" s="1"/>
  <c r="E83" s="1"/>
  <c r="H83" l="1"/>
  <c r="C83"/>
  <c r="G83" s="1"/>
  <c r="E84" s="1"/>
  <c r="H84" l="1"/>
  <c r="C84"/>
  <c r="G84" s="1"/>
  <c r="E85" s="1"/>
  <c r="H85" l="1"/>
  <c r="C85"/>
  <c r="G85" s="1"/>
  <c r="E86" s="1"/>
  <c r="H86" l="1"/>
  <c r="C86"/>
  <c r="G86" s="1"/>
  <c r="E87" s="1"/>
  <c r="H87" l="1"/>
  <c r="C87"/>
  <c r="G87" s="1"/>
  <c r="E88" s="1"/>
  <c r="H88" l="1"/>
  <c r="C88"/>
  <c r="G88" s="1"/>
  <c r="E89" s="1"/>
  <c r="H89" l="1"/>
  <c r="C89"/>
  <c r="G89" s="1"/>
  <c r="E90" s="1"/>
  <c r="H90" l="1"/>
  <c r="C90"/>
  <c r="G90" s="1"/>
  <c r="E91" s="1"/>
  <c r="H91" l="1"/>
  <c r="C91"/>
  <c r="G91" s="1"/>
  <c r="E92" s="1"/>
  <c r="H92" l="1"/>
  <c r="C92"/>
  <c r="G92" s="1"/>
  <c r="E93" s="1"/>
  <c r="H93" l="1"/>
  <c r="C93"/>
  <c r="G93" s="1"/>
  <c r="E94" s="1"/>
  <c r="H94" l="1"/>
  <c r="C94"/>
  <c r="G94" s="1"/>
  <c r="E95" s="1"/>
  <c r="H95" l="1"/>
  <c r="C95"/>
  <c r="G95" s="1"/>
  <c r="E96" s="1"/>
  <c r="H96" l="1"/>
  <c r="C96"/>
  <c r="G96" s="1"/>
  <c r="E97" s="1"/>
  <c r="H97" l="1"/>
  <c r="C97"/>
  <c r="G97" s="1"/>
  <c r="E98" s="1"/>
  <c r="H98" l="1"/>
  <c r="C98"/>
  <c r="G98" s="1"/>
  <c r="E99" s="1"/>
  <c r="H99" l="1"/>
  <c r="C99"/>
  <c r="G99" s="1"/>
  <c r="E100" s="1"/>
  <c r="H100" l="1"/>
  <c r="C100"/>
  <c r="G100" s="1"/>
  <c r="E101" s="1"/>
  <c r="H101" l="1"/>
  <c r="C101"/>
  <c r="G101" s="1"/>
  <c r="E102" s="1"/>
  <c r="H102" l="1"/>
  <c r="C102"/>
  <c r="G102" s="1"/>
  <c r="E103" s="1"/>
  <c r="H103" l="1"/>
  <c r="C103"/>
  <c r="G103" s="1"/>
  <c r="E104" s="1"/>
  <c r="H104" l="1"/>
  <c r="C104"/>
  <c r="G104" s="1"/>
  <c r="E105" s="1"/>
  <c r="H105" l="1"/>
  <c r="C105"/>
  <c r="G105" s="1"/>
  <c r="E106" s="1"/>
  <c r="H106" l="1"/>
  <c r="C106"/>
  <c r="G106" s="1"/>
  <c r="E107" s="1"/>
  <c r="H107" l="1"/>
  <c r="C107"/>
  <c r="G107" s="1"/>
  <c r="E108" s="1"/>
  <c r="H108" l="1"/>
  <c r="C108"/>
  <c r="G108" s="1"/>
  <c r="E109" s="1"/>
  <c r="H109" l="1"/>
  <c r="C109"/>
  <c r="G109" s="1"/>
  <c r="E110" s="1"/>
  <c r="H110" l="1"/>
  <c r="C110"/>
  <c r="G110" s="1"/>
  <c r="E111" s="1"/>
  <c r="H111" l="1"/>
  <c r="C111"/>
  <c r="G111" s="1"/>
  <c r="E112" s="1"/>
  <c r="H112" l="1"/>
  <c r="C112"/>
  <c r="G112" s="1"/>
  <c r="E113" s="1"/>
  <c r="H113" l="1"/>
  <c r="C113"/>
  <c r="G113" s="1"/>
  <c r="E114" s="1"/>
  <c r="H114" l="1"/>
  <c r="C114"/>
  <c r="G114" s="1"/>
  <c r="E115" s="1"/>
  <c r="H115" l="1"/>
  <c r="C115"/>
  <c r="G115" s="1"/>
  <c r="E116" s="1"/>
  <c r="H116" l="1"/>
  <c r="C116"/>
  <c r="G116" s="1"/>
  <c r="E117" s="1"/>
  <c r="H117" l="1"/>
  <c r="C117"/>
  <c r="G117" s="1"/>
  <c r="E118" s="1"/>
  <c r="H118" l="1"/>
  <c r="C118"/>
  <c r="G118" s="1"/>
  <c r="E119" s="1"/>
  <c r="H119" l="1"/>
  <c r="C119"/>
  <c r="G119" s="1"/>
  <c r="E120" s="1"/>
  <c r="H120" l="1"/>
  <c r="C120"/>
  <c r="G120" s="1"/>
  <c r="E121" s="1"/>
  <c r="H121" l="1"/>
  <c r="C121"/>
  <c r="G121" s="1"/>
  <c r="E122" s="1"/>
  <c r="H122" l="1"/>
  <c r="C122"/>
  <c r="G122" s="1"/>
  <c r="E123" s="1"/>
  <c r="H123" l="1"/>
  <c r="C123"/>
  <c r="G123" s="1"/>
  <c r="E124" s="1"/>
  <c r="H124" l="1"/>
  <c r="C124"/>
  <c r="G124" s="1"/>
  <c r="E125" s="1"/>
  <c r="H125" l="1"/>
  <c r="C125"/>
  <c r="G125" s="1"/>
  <c r="E126" s="1"/>
  <c r="H126" l="1"/>
  <c r="C126"/>
  <c r="G126" s="1"/>
  <c r="E127" s="1"/>
  <c r="H127" l="1"/>
  <c r="C127"/>
  <c r="G127" s="1"/>
  <c r="E128" s="1"/>
  <c r="H128" l="1"/>
  <c r="C128"/>
  <c r="G128" s="1"/>
  <c r="E129" s="1"/>
  <c r="H129" l="1"/>
  <c r="C129"/>
  <c r="G129" s="1"/>
  <c r="E130" s="1"/>
  <c r="H130" l="1"/>
  <c r="C130"/>
  <c r="G130" s="1"/>
  <c r="E131" s="1"/>
  <c r="H131" l="1"/>
  <c r="C131"/>
  <c r="G131" s="1"/>
  <c r="E132" s="1"/>
  <c r="H132" l="1"/>
  <c r="C132"/>
  <c r="G132" s="1"/>
  <c r="E133" s="1"/>
  <c r="H133" l="1"/>
  <c r="C133"/>
  <c r="G133" s="1"/>
  <c r="E134" s="1"/>
  <c r="H134" l="1"/>
  <c r="C134"/>
  <c r="G134" s="1"/>
  <c r="E135" s="1"/>
  <c r="H135" l="1"/>
  <c r="C135"/>
  <c r="G135" s="1"/>
  <c r="E136" s="1"/>
  <c r="H136" l="1"/>
  <c r="C136"/>
  <c r="G136" s="1"/>
  <c r="E137" s="1"/>
  <c r="H137" l="1"/>
  <c r="C137"/>
  <c r="G137" s="1"/>
  <c r="E138" s="1"/>
  <c r="H138" l="1"/>
  <c r="C138"/>
  <c r="G138" s="1"/>
  <c r="E139" s="1"/>
  <c r="H139" l="1"/>
  <c r="C139"/>
  <c r="G139" s="1"/>
  <c r="E140" s="1"/>
  <c r="H140" l="1"/>
  <c r="C140"/>
  <c r="G140" s="1"/>
  <c r="E141" s="1"/>
  <c r="H141" l="1"/>
  <c r="C141"/>
  <c r="G141" s="1"/>
  <c r="E142" s="1"/>
  <c r="H142" l="1"/>
  <c r="C142"/>
  <c r="G142" s="1"/>
  <c r="E143" s="1"/>
  <c r="H143" l="1"/>
  <c r="C143"/>
  <c r="G143" s="1"/>
  <c r="E144" s="1"/>
  <c r="H144" l="1"/>
  <c r="C144"/>
  <c r="G144" s="1"/>
  <c r="E145" s="1"/>
  <c r="H145" l="1"/>
  <c r="C145"/>
  <c r="G145" s="1"/>
  <c r="E146" s="1"/>
  <c r="H146" l="1"/>
  <c r="C146"/>
  <c r="G146" s="1"/>
  <c r="E147" s="1"/>
  <c r="H147" l="1"/>
  <c r="C147"/>
  <c r="G147" s="1"/>
  <c r="E148" s="1"/>
  <c r="H148" l="1"/>
  <c r="C148"/>
  <c r="G148" s="1"/>
  <c r="E149" s="1"/>
  <c r="H149" l="1"/>
  <c r="C149"/>
  <c r="G149" s="1"/>
  <c r="E150" s="1"/>
  <c r="H150" l="1"/>
  <c r="C150"/>
  <c r="G150" s="1"/>
  <c r="E151" s="1"/>
  <c r="H151" l="1"/>
  <c r="C151"/>
  <c r="G151" s="1"/>
  <c r="E152" s="1"/>
  <c r="H152" l="1"/>
  <c r="C152"/>
  <c r="G152" s="1"/>
  <c r="E153" s="1"/>
  <c r="H153" l="1"/>
  <c r="C153"/>
  <c r="G153" s="1"/>
  <c r="E154" s="1"/>
  <c r="H154" l="1"/>
  <c r="C154"/>
  <c r="G154" s="1"/>
  <c r="E155" s="1"/>
  <c r="H155" l="1"/>
  <c r="C155"/>
  <c r="G155" s="1"/>
  <c r="E156" s="1"/>
  <c r="H156" l="1"/>
  <c r="C156"/>
  <c r="G156" s="1"/>
  <c r="E157" s="1"/>
  <c r="H157" l="1"/>
  <c r="C157"/>
  <c r="G157" s="1"/>
  <c r="E158" s="1"/>
  <c r="H158" l="1"/>
  <c r="C158"/>
  <c r="G158" s="1"/>
  <c r="E159" s="1"/>
  <c r="H159" l="1"/>
  <c r="C159"/>
  <c r="G159" s="1"/>
  <c r="E160" s="1"/>
  <c r="H160" l="1"/>
  <c r="C160"/>
  <c r="G160" s="1"/>
  <c r="E161" s="1"/>
  <c r="H161" l="1"/>
  <c r="C161"/>
  <c r="G161" s="1"/>
  <c r="E162" s="1"/>
  <c r="H162" l="1"/>
  <c r="C162"/>
  <c r="G162" s="1"/>
  <c r="E163" s="1"/>
  <c r="H163" l="1"/>
  <c r="C163"/>
  <c r="G163" s="1"/>
  <c r="E164" s="1"/>
  <c r="H164" l="1"/>
  <c r="C164"/>
  <c r="G164" s="1"/>
  <c r="E165" s="1"/>
  <c r="H165" l="1"/>
  <c r="C165"/>
  <c r="G165" s="1"/>
  <c r="E166" s="1"/>
  <c r="H166" l="1"/>
  <c r="C166"/>
  <c r="G166" s="1"/>
  <c r="E167" s="1"/>
  <c r="H167" l="1"/>
  <c r="C167"/>
  <c r="G167" s="1"/>
  <c r="E168" s="1"/>
  <c r="H168" l="1"/>
  <c r="C168"/>
  <c r="G168" s="1"/>
  <c r="E169" s="1"/>
  <c r="H169" l="1"/>
  <c r="C169"/>
  <c r="G169" s="1"/>
  <c r="E170" s="1"/>
  <c r="H170" l="1"/>
  <c r="C170"/>
  <c r="G170" s="1"/>
  <c r="E171" s="1"/>
  <c r="H171" l="1"/>
  <c r="C171"/>
  <c r="G171" s="1"/>
  <c r="E172" s="1"/>
  <c r="H172" l="1"/>
  <c r="C172"/>
  <c r="G172" s="1"/>
  <c r="E173" s="1"/>
  <c r="H173" l="1"/>
  <c r="C173"/>
  <c r="G173" s="1"/>
  <c r="E174" s="1"/>
  <c r="H174" l="1"/>
  <c r="C174"/>
  <c r="G174" s="1"/>
  <c r="E175" s="1"/>
  <c r="H175" l="1"/>
  <c r="C175"/>
  <c r="G175" s="1"/>
  <c r="E176" s="1"/>
  <c r="H176" l="1"/>
  <c r="C176"/>
  <c r="G176" s="1"/>
  <c r="E177" s="1"/>
  <c r="H177" l="1"/>
  <c r="C177"/>
  <c r="G177" s="1"/>
  <c r="E178" s="1"/>
  <c r="H178" l="1"/>
  <c r="C178"/>
  <c r="G178" s="1"/>
  <c r="E179" s="1"/>
  <c r="H179" l="1"/>
  <c r="C179"/>
  <c r="G179" s="1"/>
  <c r="E180" s="1"/>
  <c r="H180" l="1"/>
  <c r="C180"/>
  <c r="G180" s="1"/>
  <c r="E181" s="1"/>
  <c r="H181" l="1"/>
  <c r="C181"/>
  <c r="G181" s="1"/>
  <c r="E182" s="1"/>
  <c r="H182" l="1"/>
  <c r="C182"/>
  <c r="G182" s="1"/>
  <c r="E183" s="1"/>
  <c r="H183" l="1"/>
  <c r="C183"/>
  <c r="G183" s="1"/>
  <c r="E184" s="1"/>
  <c r="H184" l="1"/>
  <c r="C184"/>
  <c r="G184" s="1"/>
  <c r="E185" s="1"/>
  <c r="H185" l="1"/>
  <c r="C185"/>
  <c r="G185" s="1"/>
  <c r="E186" s="1"/>
  <c r="H186" l="1"/>
  <c r="C186"/>
  <c r="G186" s="1"/>
  <c r="E187" s="1"/>
  <c r="H187" l="1"/>
  <c r="C187"/>
  <c r="G187" s="1"/>
  <c r="E188" s="1"/>
  <c r="H188" l="1"/>
  <c r="C188"/>
  <c r="G188" s="1"/>
  <c r="E189" s="1"/>
  <c r="H189" l="1"/>
  <c r="C189"/>
  <c r="G189" s="1"/>
  <c r="E190" s="1"/>
  <c r="H190" l="1"/>
  <c r="C190"/>
  <c r="G190" s="1"/>
  <c r="E191" s="1"/>
  <c r="H191" l="1"/>
  <c r="C191"/>
  <c r="G191" s="1"/>
  <c r="E192" s="1"/>
  <c r="H192" l="1"/>
  <c r="C192"/>
  <c r="G192" s="1"/>
  <c r="E193" s="1"/>
  <c r="H193" l="1"/>
  <c r="C193"/>
  <c r="G193" s="1"/>
  <c r="E194" s="1"/>
  <c r="H194" l="1"/>
  <c r="C194"/>
  <c r="G194" s="1"/>
  <c r="E195" s="1"/>
  <c r="H195" l="1"/>
  <c r="C195"/>
  <c r="G195" s="1"/>
  <c r="E196" s="1"/>
  <c r="H196" l="1"/>
  <c r="C196"/>
  <c r="G196" s="1"/>
  <c r="E197" s="1"/>
  <c r="H197" l="1"/>
  <c r="C197"/>
  <c r="G197" s="1"/>
  <c r="E198" s="1"/>
  <c r="H198" l="1"/>
  <c r="C198"/>
  <c r="G198" s="1"/>
  <c r="E199" s="1"/>
  <c r="H199" l="1"/>
  <c r="C199"/>
  <c r="G199" s="1"/>
  <c r="E200" s="1"/>
  <c r="H200" l="1"/>
  <c r="C200"/>
  <c r="G200" s="1"/>
  <c r="E201" s="1"/>
  <c r="H201" l="1"/>
  <c r="C201"/>
  <c r="G201" s="1"/>
  <c r="E202" s="1"/>
  <c r="H202" l="1"/>
  <c r="C202"/>
  <c r="G202" s="1"/>
  <c r="E203" s="1"/>
  <c r="H203" l="1"/>
  <c r="C203"/>
  <c r="G203" s="1"/>
  <c r="E204" s="1"/>
  <c r="H204" l="1"/>
  <c r="C204"/>
  <c r="G204" s="1"/>
  <c r="E205" s="1"/>
  <c r="H205" l="1"/>
  <c r="C205"/>
  <c r="G205" s="1"/>
  <c r="E206" s="1"/>
  <c r="H206" l="1"/>
  <c r="C206"/>
  <c r="G206" s="1"/>
  <c r="E207" s="1"/>
  <c r="H207" l="1"/>
  <c r="C207"/>
  <c r="G207" s="1"/>
  <c r="E208" s="1"/>
  <c r="H208" l="1"/>
  <c r="C208"/>
  <c r="G208" s="1"/>
  <c r="E209" s="1"/>
  <c r="H209" l="1"/>
  <c r="C209"/>
  <c r="G209" s="1"/>
  <c r="E210" s="1"/>
  <c r="H210" l="1"/>
  <c r="C210"/>
  <c r="G210" s="1"/>
  <c r="E211" s="1"/>
  <c r="H211" l="1"/>
  <c r="C211"/>
  <c r="G211" s="1"/>
  <c r="E212" s="1"/>
  <c r="H212" l="1"/>
  <c r="C212"/>
  <c r="G212" s="1"/>
  <c r="E213" s="1"/>
  <c r="H213" l="1"/>
  <c r="C213"/>
  <c r="G213" s="1"/>
  <c r="E214" s="1"/>
  <c r="H214" l="1"/>
  <c r="C214"/>
  <c r="G214" s="1"/>
  <c r="E215" s="1"/>
  <c r="H215" l="1"/>
  <c r="C215"/>
  <c r="G215" s="1"/>
  <c r="E216" s="1"/>
  <c r="H216" l="1"/>
  <c r="C216"/>
  <c r="G216" s="1"/>
  <c r="E217" s="1"/>
  <c r="H217" l="1"/>
  <c r="C217"/>
  <c r="G217" s="1"/>
  <c r="E218" s="1"/>
  <c r="H218" l="1"/>
  <c r="C218"/>
  <c r="G218" s="1"/>
  <c r="E219" s="1"/>
  <c r="H219" l="1"/>
  <c r="C219"/>
  <c r="G219" s="1"/>
  <c r="E220" s="1"/>
  <c r="H220" l="1"/>
  <c r="C220"/>
  <c r="G220" s="1"/>
  <c r="E221" s="1"/>
  <c r="H221" l="1"/>
  <c r="C221"/>
  <c r="G221" s="1"/>
  <c r="E222" s="1"/>
  <c r="H222" l="1"/>
  <c r="C222"/>
  <c r="G222" s="1"/>
  <c r="E223" s="1"/>
  <c r="H223" l="1"/>
  <c r="C223"/>
  <c r="G223" s="1"/>
  <c r="E224" s="1"/>
  <c r="H224" l="1"/>
  <c r="C224"/>
  <c r="G224" s="1"/>
  <c r="E225" s="1"/>
  <c r="H225" l="1"/>
  <c r="C225"/>
  <c r="G225" s="1"/>
  <c r="E226" s="1"/>
  <c r="H226" l="1"/>
  <c r="C226"/>
  <c r="G226" s="1"/>
  <c r="E227" s="1"/>
  <c r="H227" l="1"/>
  <c r="C227"/>
  <c r="G227" s="1"/>
  <c r="E228" s="1"/>
  <c r="H228" l="1"/>
  <c r="C228"/>
  <c r="G228" s="1"/>
  <c r="E229" s="1"/>
  <c r="H229" l="1"/>
  <c r="C229"/>
  <c r="G229" s="1"/>
  <c r="E230" s="1"/>
  <c r="H230" l="1"/>
  <c r="C230"/>
  <c r="G230" s="1"/>
  <c r="E231" s="1"/>
  <c r="H231" l="1"/>
  <c r="C231"/>
  <c r="G231" s="1"/>
  <c r="E232" s="1"/>
  <c r="H232" l="1"/>
  <c r="C232"/>
  <c r="G232" s="1"/>
  <c r="E233" s="1"/>
  <c r="H233" l="1"/>
  <c r="C233"/>
  <c r="G233" s="1"/>
  <c r="E234" s="1"/>
  <c r="H234" l="1"/>
  <c r="C234"/>
  <c r="G234" s="1"/>
  <c r="E235" s="1"/>
  <c r="H235" l="1"/>
  <c r="C235"/>
  <c r="G235" s="1"/>
  <c r="E236" s="1"/>
  <c r="H236" l="1"/>
  <c r="C236"/>
  <c r="G236" s="1"/>
  <c r="E237" s="1"/>
  <c r="H237" l="1"/>
  <c r="C237"/>
  <c r="G237" s="1"/>
  <c r="E238" s="1"/>
  <c r="H238" l="1"/>
  <c r="C238"/>
  <c r="G238" s="1"/>
  <c r="E239" s="1"/>
  <c r="H239" l="1"/>
  <c r="C239"/>
  <c r="G239" s="1"/>
  <c r="E240" s="1"/>
  <c r="H240" l="1"/>
  <c r="C240"/>
  <c r="G240" s="1"/>
  <c r="E241" s="1"/>
  <c r="H241" l="1"/>
  <c r="C241"/>
  <c r="G241" s="1"/>
  <c r="E242" s="1"/>
  <c r="H242" l="1"/>
  <c r="C242"/>
  <c r="G242" s="1"/>
  <c r="E243" s="1"/>
  <c r="H243" l="1"/>
  <c r="C243"/>
  <c r="G243" s="1"/>
  <c r="E244" s="1"/>
  <c r="H244" l="1"/>
  <c r="C244"/>
  <c r="G244" s="1"/>
  <c r="E245" s="1"/>
  <c r="H245" l="1"/>
  <c r="C245"/>
  <c r="G245" s="1"/>
  <c r="E246" s="1"/>
  <c r="H246" l="1"/>
  <c r="C246"/>
  <c r="G246" s="1"/>
  <c r="E247" s="1"/>
  <c r="H247" l="1"/>
  <c r="C247"/>
  <c r="G247" s="1"/>
  <c r="E248" s="1"/>
  <c r="H248" l="1"/>
  <c r="C248"/>
  <c r="G248" s="1"/>
  <c r="E249" s="1"/>
  <c r="H249" l="1"/>
  <c r="C249"/>
  <c r="G249" s="1"/>
  <c r="E250" s="1"/>
  <c r="H250" l="1"/>
  <c r="C250"/>
  <c r="G250" s="1"/>
  <c r="E251" s="1"/>
  <c r="H251" l="1"/>
  <c r="C251"/>
  <c r="G251" s="1"/>
  <c r="E252" s="1"/>
  <c r="H252" l="1"/>
  <c r="C252"/>
  <c r="G252" s="1"/>
  <c r="E253" s="1"/>
  <c r="H253" l="1"/>
  <c r="C253"/>
  <c r="G253" s="1"/>
  <c r="E254" s="1"/>
  <c r="H254" l="1"/>
  <c r="C254"/>
  <c r="G254" s="1"/>
  <c r="E255" s="1"/>
  <c r="H255" l="1"/>
  <c r="C255"/>
  <c r="G255" s="1"/>
  <c r="E256" s="1"/>
  <c r="H256" l="1"/>
  <c r="C256"/>
  <c r="G256" s="1"/>
  <c r="E257" s="1"/>
  <c r="H257" l="1"/>
  <c r="C257"/>
  <c r="G257" s="1"/>
  <c r="E258" s="1"/>
  <c r="H258" l="1"/>
  <c r="C258"/>
  <c r="G258" s="1"/>
  <c r="E259" s="1"/>
  <c r="H259" l="1"/>
  <c r="C259"/>
  <c r="G259" s="1"/>
  <c r="E260" s="1"/>
  <c r="H260" l="1"/>
  <c r="C260"/>
  <c r="G260" s="1"/>
  <c r="E261" s="1"/>
  <c r="H261" l="1"/>
  <c r="C261"/>
  <c r="G261" s="1"/>
  <c r="E262" s="1"/>
  <c r="H262" l="1"/>
  <c r="C262"/>
  <c r="G262" s="1"/>
  <c r="E263" s="1"/>
  <c r="H263" l="1"/>
  <c r="C263"/>
  <c r="G263" s="1"/>
  <c r="E264" s="1"/>
  <c r="H264" l="1"/>
  <c r="C264"/>
  <c r="G264" s="1"/>
  <c r="E265" s="1"/>
  <c r="H265" l="1"/>
  <c r="C265"/>
  <c r="G265" s="1"/>
  <c r="E266" s="1"/>
  <c r="H266" l="1"/>
  <c r="C266"/>
  <c r="G266" s="1"/>
  <c r="E267" s="1"/>
  <c r="H267" l="1"/>
  <c r="C267"/>
  <c r="G267" s="1"/>
  <c r="E268" s="1"/>
  <c r="H268" l="1"/>
  <c r="C268"/>
  <c r="G268" s="1"/>
  <c r="E269" s="1"/>
  <c r="H269" l="1"/>
  <c r="C269"/>
  <c r="G269" s="1"/>
  <c r="E270" s="1"/>
  <c r="H270" l="1"/>
  <c r="C270"/>
  <c r="G270" s="1"/>
  <c r="E271" s="1"/>
  <c r="H271" l="1"/>
  <c r="C271"/>
  <c r="G271" s="1"/>
  <c r="E272" s="1"/>
  <c r="H272" l="1"/>
  <c r="C272"/>
  <c r="G272" s="1"/>
  <c r="E273" s="1"/>
  <c r="H273" l="1"/>
  <c r="C273"/>
  <c r="G273" s="1"/>
  <c r="E274" s="1"/>
  <c r="H274" l="1"/>
  <c r="C274"/>
  <c r="G274" s="1"/>
  <c r="E275" s="1"/>
  <c r="H275" l="1"/>
  <c r="C275"/>
  <c r="G275" s="1"/>
  <c r="E276" s="1"/>
  <c r="H276" l="1"/>
  <c r="C276"/>
  <c r="G276" s="1"/>
  <c r="E277" s="1"/>
  <c r="H277" l="1"/>
  <c r="C277"/>
  <c r="G277" s="1"/>
  <c r="E278" s="1"/>
  <c r="H278" l="1"/>
  <c r="C278"/>
  <c r="G278" s="1"/>
  <c r="E279" s="1"/>
  <c r="H279" l="1"/>
  <c r="C279"/>
  <c r="G279" s="1"/>
  <c r="E280" s="1"/>
  <c r="H280" l="1"/>
  <c r="C280"/>
  <c r="G280" s="1"/>
  <c r="E281" s="1"/>
  <c r="H281" l="1"/>
  <c r="C281"/>
  <c r="G281" s="1"/>
  <c r="E282" s="1"/>
  <c r="H282" l="1"/>
  <c r="C282"/>
  <c r="G282" s="1"/>
  <c r="E283" s="1"/>
  <c r="H283" l="1"/>
  <c r="C283"/>
  <c r="G283" s="1"/>
  <c r="E284" s="1"/>
  <c r="H284" l="1"/>
  <c r="C284"/>
  <c r="G284" s="1"/>
  <c r="E285" s="1"/>
  <c r="H285" l="1"/>
  <c r="C285"/>
  <c r="G285" s="1"/>
  <c r="E286" s="1"/>
  <c r="H286" l="1"/>
  <c r="C286"/>
  <c r="G286" s="1"/>
  <c r="E287" s="1"/>
  <c r="H287" l="1"/>
  <c r="C287"/>
  <c r="G287" s="1"/>
  <c r="E288" s="1"/>
  <c r="H288" l="1"/>
  <c r="C288"/>
  <c r="G288" s="1"/>
  <c r="E289" s="1"/>
  <c r="H289" l="1"/>
  <c r="C289"/>
  <c r="G289" s="1"/>
  <c r="E290" s="1"/>
  <c r="H290" l="1"/>
  <c r="C290"/>
  <c r="G290" s="1"/>
  <c r="E291" s="1"/>
  <c r="H291" l="1"/>
  <c r="C291"/>
  <c r="G291" s="1"/>
  <c r="E292" s="1"/>
  <c r="H292" l="1"/>
  <c r="C292"/>
  <c r="G292" s="1"/>
  <c r="E293" s="1"/>
  <c r="H293" l="1"/>
  <c r="C293"/>
  <c r="G293" s="1"/>
  <c r="E294" s="1"/>
  <c r="H294" l="1"/>
  <c r="C294"/>
  <c r="G294" s="1"/>
  <c r="E295" s="1"/>
  <c r="H295" l="1"/>
  <c r="C295"/>
  <c r="G295" s="1"/>
  <c r="E296" s="1"/>
  <c r="H296" l="1"/>
  <c r="C296"/>
  <c r="G296" s="1"/>
  <c r="E297" s="1"/>
  <c r="H297" l="1"/>
  <c r="C297"/>
  <c r="G297" s="1"/>
  <c r="E298" s="1"/>
  <c r="H298" l="1"/>
  <c r="C298"/>
  <c r="G298" s="1"/>
  <c r="E299" s="1"/>
  <c r="H299" l="1"/>
  <c r="C299"/>
  <c r="G299" s="1"/>
  <c r="E300" s="1"/>
  <c r="H300" l="1"/>
  <c r="C300"/>
  <c r="G300" s="1"/>
  <c r="E301" s="1"/>
  <c r="H301" l="1"/>
  <c r="C301"/>
  <c r="G301" s="1"/>
  <c r="E302" s="1"/>
  <c r="H302" l="1"/>
  <c r="C302"/>
  <c r="G302" s="1"/>
  <c r="E303" s="1"/>
  <c r="H303" l="1"/>
  <c r="C303"/>
  <c r="G303" s="1"/>
  <c r="E304" s="1"/>
  <c r="H304" l="1"/>
  <c r="C304"/>
  <c r="G304" s="1"/>
  <c r="E305" s="1"/>
  <c r="H305" l="1"/>
  <c r="C305"/>
  <c r="G305" s="1"/>
  <c r="E306" s="1"/>
  <c r="H306" l="1"/>
  <c r="C306"/>
  <c r="G306" s="1"/>
  <c r="E307" s="1"/>
  <c r="H307" l="1"/>
  <c r="C307"/>
  <c r="G307" s="1"/>
  <c r="E308" s="1"/>
  <c r="H308" l="1"/>
  <c r="C308"/>
  <c r="G308" s="1"/>
  <c r="E309" s="1"/>
  <c r="H309" l="1"/>
  <c r="C309"/>
  <c r="G309" s="1"/>
  <c r="E310" s="1"/>
  <c r="H310" l="1"/>
  <c r="C310"/>
  <c r="G310" s="1"/>
  <c r="E311" s="1"/>
  <c r="H311" l="1"/>
  <c r="C311"/>
  <c r="G311" s="1"/>
  <c r="E312" s="1"/>
  <c r="H312" l="1"/>
  <c r="C312"/>
  <c r="G312" s="1"/>
  <c r="E313" s="1"/>
  <c r="H313" l="1"/>
  <c r="C313"/>
  <c r="G313" s="1"/>
  <c r="E314" s="1"/>
  <c r="H314" l="1"/>
  <c r="C314"/>
  <c r="G314" s="1"/>
  <c r="E315" s="1"/>
  <c r="H315" l="1"/>
  <c r="C315"/>
  <c r="G315" s="1"/>
  <c r="E316" s="1"/>
  <c r="H316" l="1"/>
  <c r="C316"/>
  <c r="G316" s="1"/>
  <c r="E317" s="1"/>
  <c r="H317" l="1"/>
  <c r="C317"/>
  <c r="G317" s="1"/>
  <c r="E318" s="1"/>
  <c r="H318" l="1"/>
  <c r="C318"/>
  <c r="G318" s="1"/>
  <c r="E319" s="1"/>
  <c r="H319" l="1"/>
  <c r="C319"/>
  <c r="G319" s="1"/>
  <c r="E320" s="1"/>
  <c r="H320" l="1"/>
  <c r="C320"/>
  <c r="G320" s="1"/>
  <c r="E321" s="1"/>
  <c r="H321" l="1"/>
  <c r="C321"/>
  <c r="G321" s="1"/>
  <c r="E322" s="1"/>
  <c r="H322" l="1"/>
  <c r="C322"/>
  <c r="G322" s="1"/>
  <c r="E323" s="1"/>
  <c r="H323" l="1"/>
  <c r="C323"/>
  <c r="G323" s="1"/>
  <c r="E324" s="1"/>
  <c r="H324" l="1"/>
  <c r="C324"/>
  <c r="G324" s="1"/>
  <c r="E325" s="1"/>
  <c r="H325" l="1"/>
  <c r="C325"/>
  <c r="G325" s="1"/>
  <c r="E326" s="1"/>
  <c r="H326" l="1"/>
  <c r="C326"/>
  <c r="G326" s="1"/>
  <c r="E327" s="1"/>
  <c r="H327" l="1"/>
  <c r="C327"/>
  <c r="G327" s="1"/>
  <c r="E328" s="1"/>
  <c r="H328" l="1"/>
  <c r="C328"/>
  <c r="G328" s="1"/>
  <c r="E329" s="1"/>
  <c r="H329" l="1"/>
  <c r="C329"/>
  <c r="G329" s="1"/>
  <c r="E330" s="1"/>
  <c r="H330" l="1"/>
  <c r="C330"/>
  <c r="G330" s="1"/>
  <c r="E331" s="1"/>
  <c r="H331" l="1"/>
  <c r="C331"/>
  <c r="G331" s="1"/>
  <c r="E332" s="1"/>
  <c r="H332" l="1"/>
  <c r="C332"/>
  <c r="G332" s="1"/>
  <c r="E333" s="1"/>
  <c r="H333" l="1"/>
  <c r="C333"/>
  <c r="G333" s="1"/>
  <c r="E334" s="1"/>
  <c r="H334" l="1"/>
  <c r="C334"/>
  <c r="G334" s="1"/>
  <c r="E335" s="1"/>
  <c r="H335" l="1"/>
  <c r="C335"/>
  <c r="G335" s="1"/>
  <c r="E336" s="1"/>
  <c r="H336" l="1"/>
  <c r="C336"/>
  <c r="G336" s="1"/>
  <c r="E337" s="1"/>
  <c r="H337" l="1"/>
  <c r="C337"/>
  <c r="G337" s="1"/>
  <c r="E338" s="1"/>
  <c r="H338" l="1"/>
  <c r="C338"/>
  <c r="G338" s="1"/>
  <c r="E339" s="1"/>
  <c r="H339" l="1"/>
  <c r="C339"/>
  <c r="G339" s="1"/>
  <c r="E340" s="1"/>
  <c r="H340" l="1"/>
  <c r="C340"/>
  <c r="G340" s="1"/>
  <c r="E341" s="1"/>
  <c r="H341" l="1"/>
  <c r="C341"/>
  <c r="G341" s="1"/>
  <c r="E342" s="1"/>
  <c r="H342" l="1"/>
  <c r="C342"/>
  <c r="G342" s="1"/>
  <c r="E343" s="1"/>
  <c r="H343" l="1"/>
  <c r="C343"/>
  <c r="G343" s="1"/>
  <c r="E344" s="1"/>
  <c r="H344" l="1"/>
  <c r="C344"/>
  <c r="G344" s="1"/>
  <c r="E345" s="1"/>
  <c r="H345" l="1"/>
  <c r="C345"/>
  <c r="G345" s="1"/>
  <c r="E346" s="1"/>
  <c r="H346" l="1"/>
  <c r="C346"/>
  <c r="G346" s="1"/>
  <c r="E347" s="1"/>
  <c r="H347" l="1"/>
  <c r="C347"/>
  <c r="G347" s="1"/>
  <c r="E348" s="1"/>
  <c r="H348" l="1"/>
  <c r="C348"/>
  <c r="G348" s="1"/>
  <c r="E349" s="1"/>
  <c r="H349" l="1"/>
  <c r="C349"/>
  <c r="G349" s="1"/>
  <c r="E350" s="1"/>
  <c r="H350" l="1"/>
  <c r="C350"/>
  <c r="G350" s="1"/>
  <c r="E351" s="1"/>
  <c r="H351" l="1"/>
  <c r="C351"/>
  <c r="G351" s="1"/>
  <c r="E352" s="1"/>
  <c r="H352" l="1"/>
  <c r="C352"/>
  <c r="G352" s="1"/>
  <c r="E353" s="1"/>
  <c r="H353" l="1"/>
  <c r="C353"/>
  <c r="G353" s="1"/>
  <c r="E354" s="1"/>
  <c r="H354" l="1"/>
  <c r="C354"/>
  <c r="G354" s="1"/>
  <c r="E355" s="1"/>
  <c r="H355" l="1"/>
  <c r="C355"/>
  <c r="G355" s="1"/>
  <c r="E356" s="1"/>
  <c r="H356" l="1"/>
  <c r="C356"/>
  <c r="G356" s="1"/>
  <c r="E357" s="1"/>
  <c r="H357" l="1"/>
  <c r="C357"/>
  <c r="G357" s="1"/>
  <c r="E358" s="1"/>
  <c r="H358" l="1"/>
  <c r="C358"/>
  <c r="G358" s="1"/>
  <c r="E359" s="1"/>
  <c r="H359" l="1"/>
  <c r="C359"/>
  <c r="G359" s="1"/>
  <c r="E360" s="1"/>
  <c r="H360" l="1"/>
  <c r="C360"/>
  <c r="G360" s="1"/>
  <c r="E361" s="1"/>
  <c r="H361" l="1"/>
  <c r="C361"/>
  <c r="G361" s="1"/>
  <c r="E362" s="1"/>
  <c r="H362" l="1"/>
  <c r="C362"/>
  <c r="G362" s="1"/>
  <c r="E363" s="1"/>
  <c r="H363" l="1"/>
  <c r="C363"/>
  <c r="G363" s="1"/>
</calcChain>
</file>

<file path=xl/sharedStrings.xml><?xml version="1.0" encoding="utf-8"?>
<sst xmlns="http://schemas.openxmlformats.org/spreadsheetml/2006/main" count="13" uniqueCount="13">
  <si>
    <t>Monthly</t>
  </si>
  <si>
    <t>Principal</t>
  </si>
  <si>
    <t>Interest</t>
  </si>
  <si>
    <t>Balance</t>
  </si>
  <si>
    <t>% interest</t>
  </si>
  <si>
    <t>Pay #</t>
  </si>
  <si>
    <t>Loan Interest rate</t>
  </si>
  <si>
    <t>Loan amount borrowed</t>
  </si>
  <si>
    <t>Number of payments</t>
  </si>
  <si>
    <t>Monthly payment</t>
  </si>
  <si>
    <t>this rate used in formula in red</t>
  </si>
  <si>
    <t>Extra Principal</t>
  </si>
  <si>
    <t>Fill in the information highlighted in yellow in column I to compute an Amortization specific to your situation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</si>
</sst>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4" formatCode="&quot;$&quot;#,##0.00"/>
    <numFmt numFmtId="165" formatCode="0.0"/>
    <numFmt numFmtId="166" formatCode="0.000%"/>
    <numFmt numFmtId="167" formatCode="[$-409]mmm\-yy;@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NumberFormat="1"/>
    <xf numFmtId="8" fontId="0" fillId="0" borderId="0" xfId="0" applyNumberFormat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/>
    <xf numFmtId="0" fontId="0" fillId="2" borderId="0" xfId="0" applyNumberFormat="1" applyFill="1"/>
    <xf numFmtId="164" fontId="0" fillId="2" borderId="0" xfId="0" applyNumberFormat="1" applyFill="1"/>
    <xf numFmtId="0" fontId="0" fillId="0" borderId="0" xfId="0" applyBorder="1"/>
    <xf numFmtId="0" fontId="0" fillId="2" borderId="0" xfId="0" applyFill="1"/>
    <xf numFmtId="166" fontId="0" fillId="2" borderId="0" xfId="0" applyNumberFormat="1" applyFill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3"/>
  <sheetViews>
    <sheetView tabSelected="1" workbookViewId="0">
      <pane ySplit="600" topLeftCell="A6" activePane="bottomLeft"/>
      <selection sqref="A1:A1048576"/>
      <selection pane="bottomLeft" activeCell="E4" sqref="E4:E27"/>
    </sheetView>
  </sheetViews>
  <sheetFormatPr defaultRowHeight="15"/>
  <cols>
    <col min="2" max="2" width="5.5703125" style="4" bestFit="1" customWidth="1"/>
    <col min="3" max="3" width="10.140625" style="5" bestFit="1" customWidth="1"/>
    <col min="4" max="4" width="13.7109375" style="4" bestFit="1" customWidth="1"/>
    <col min="5" max="5" width="9.28515625" style="5" bestFit="1" customWidth="1"/>
    <col min="6" max="6" width="9.28515625" style="5" customWidth="1"/>
    <col min="7" max="7" width="11.140625" style="5" bestFit="1" customWidth="1"/>
    <col min="8" max="8" width="10" style="4" bestFit="1" customWidth="1"/>
    <col min="9" max="9" width="3.28515625" customWidth="1"/>
    <col min="10" max="10" width="11.140625" bestFit="1" customWidth="1"/>
    <col min="11" max="11" width="28.7109375" bestFit="1" customWidth="1"/>
    <col min="12" max="12" width="24.28515625" customWidth="1"/>
  </cols>
  <sheetData>
    <row r="1" spans="1:11">
      <c r="B1" s="11" t="s">
        <v>12</v>
      </c>
      <c r="C1" s="9"/>
      <c r="D1" s="11"/>
      <c r="E1" s="9"/>
      <c r="F1" s="9"/>
      <c r="G1" s="9"/>
      <c r="H1" s="11"/>
      <c r="I1" s="11"/>
      <c r="J1" s="11"/>
      <c r="K1" s="11"/>
    </row>
    <row r="3" spans="1:11">
      <c r="B3" s="4" t="s">
        <v>5</v>
      </c>
      <c r="C3" s="5" t="s">
        <v>1</v>
      </c>
      <c r="D3" s="5" t="s">
        <v>11</v>
      </c>
      <c r="E3" s="5" t="s">
        <v>2</v>
      </c>
      <c r="F3" s="6" t="s">
        <v>0</v>
      </c>
      <c r="G3" s="5" t="s">
        <v>3</v>
      </c>
      <c r="H3" s="5" t="s">
        <v>4</v>
      </c>
      <c r="J3" s="9">
        <v>90000</v>
      </c>
      <c r="K3" t="s">
        <v>7</v>
      </c>
    </row>
    <row r="4" spans="1:11">
      <c r="A4" s="13">
        <v>41091</v>
      </c>
      <c r="B4" s="4">
        <v>1</v>
      </c>
      <c r="C4" s="5">
        <f>F4-E4</f>
        <v>350.9939599321167</v>
      </c>
      <c r="D4" s="5"/>
      <c r="E4" s="5">
        <f>(J3*($J$8))/12</f>
        <v>337.5</v>
      </c>
      <c r="F4" s="5">
        <f>-$J$6</f>
        <v>688.4939599321167</v>
      </c>
      <c r="G4" s="5">
        <f>J3-SUM(C4:D4)</f>
        <v>89649.006040067878</v>
      </c>
      <c r="H4" s="7">
        <f>(E4/F4)*100</f>
        <v>49.020037885775558</v>
      </c>
      <c r="J4" s="8">
        <v>180</v>
      </c>
      <c r="K4" t="s">
        <v>8</v>
      </c>
    </row>
    <row r="5" spans="1:11">
      <c r="A5" s="13">
        <v>41122</v>
      </c>
      <c r="B5" s="4">
        <v>2</v>
      </c>
      <c r="C5" s="5">
        <f t="shared" ref="C5:C68" si="0">F5-E5</f>
        <v>352.31018728186217</v>
      </c>
      <c r="D5" s="5"/>
      <c r="E5" s="5">
        <f>(G4*$J$8)/12</f>
        <v>336.18377265025453</v>
      </c>
      <c r="F5" s="5">
        <f t="shared" ref="F5:F68" si="1">-$J$6</f>
        <v>688.4939599321167</v>
      </c>
      <c r="G5" s="5">
        <f>G4-SUM(C5:D5)</f>
        <v>89296.695852786012</v>
      </c>
      <c r="H5" s="7">
        <f t="shared" ref="H5:H68" si="2">(E5/F5)*100</f>
        <v>48.828863027847213</v>
      </c>
    </row>
    <row r="6" spans="1:11">
      <c r="A6" s="13">
        <v>41153</v>
      </c>
      <c r="B6" s="4">
        <v>3</v>
      </c>
      <c r="C6" s="5">
        <f t="shared" si="0"/>
        <v>353.63135048416916</v>
      </c>
      <c r="D6" s="5"/>
      <c r="E6" s="5">
        <f t="shared" ref="E6:E69" si="3">(G5*$J$8)/12</f>
        <v>334.86260944794753</v>
      </c>
      <c r="F6" s="5">
        <f t="shared" si="1"/>
        <v>688.4939599321167</v>
      </c>
      <c r="G6" s="5">
        <f t="shared" ref="G6:G69" si="4">G5-SUM(C6:D6)</f>
        <v>88943.064502301844</v>
      </c>
      <c r="H6" s="7">
        <f t="shared" si="2"/>
        <v>48.636971264201641</v>
      </c>
      <c r="J6" s="3">
        <f>PMT(J9,J4,J3)</f>
        <v>-688.4939599321167</v>
      </c>
      <c r="K6" t="s">
        <v>9</v>
      </c>
    </row>
    <row r="7" spans="1:11">
      <c r="A7" s="13">
        <v>41183</v>
      </c>
      <c r="B7" s="4">
        <v>4</v>
      </c>
      <c r="C7" s="5">
        <f t="shared" si="0"/>
        <v>354.95746804848483</v>
      </c>
      <c r="D7" s="5"/>
      <c r="E7" s="5">
        <f t="shared" si="3"/>
        <v>333.53649188363187</v>
      </c>
      <c r="F7" s="5">
        <f t="shared" si="1"/>
        <v>688.4939599321167</v>
      </c>
      <c r="G7" s="5">
        <f t="shared" si="4"/>
        <v>88588.107034253364</v>
      </c>
      <c r="H7" s="7">
        <f t="shared" si="2"/>
        <v>48.444359906442394</v>
      </c>
    </row>
    <row r="8" spans="1:11">
      <c r="A8" s="13">
        <v>41214</v>
      </c>
      <c r="B8" s="4">
        <v>5</v>
      </c>
      <c r="C8" s="5">
        <f t="shared" si="0"/>
        <v>356.28855855366658</v>
      </c>
      <c r="D8" s="5"/>
      <c r="E8" s="5">
        <f t="shared" si="3"/>
        <v>332.20540137845012</v>
      </c>
      <c r="F8" s="5">
        <f t="shared" si="1"/>
        <v>688.4939599321167</v>
      </c>
      <c r="G8" s="5">
        <f t="shared" si="4"/>
        <v>88231.818475699692</v>
      </c>
      <c r="H8" s="7">
        <f t="shared" si="2"/>
        <v>48.251026256091556</v>
      </c>
      <c r="J8" s="12">
        <v>4.4999999999999998E-2</v>
      </c>
      <c r="K8" t="s">
        <v>6</v>
      </c>
    </row>
    <row r="9" spans="1:11">
      <c r="A9" s="13">
        <v>41244</v>
      </c>
      <c r="B9" s="4">
        <v>6</v>
      </c>
      <c r="C9" s="5">
        <f t="shared" si="0"/>
        <v>357.62464064824286</v>
      </c>
      <c r="D9" s="5"/>
      <c r="E9" s="5">
        <f t="shared" si="3"/>
        <v>330.86931928387384</v>
      </c>
      <c r="F9" s="5">
        <f t="shared" si="1"/>
        <v>688.4939599321167</v>
      </c>
      <c r="G9" s="5">
        <f t="shared" si="4"/>
        <v>87874.193835051454</v>
      </c>
      <c r="H9" s="7">
        <f t="shared" si="2"/>
        <v>48.0569676045519</v>
      </c>
      <c r="J9" s="2">
        <f>J8/12</f>
        <v>3.7499999999999999E-3</v>
      </c>
      <c r="K9" t="s">
        <v>10</v>
      </c>
    </row>
    <row r="10" spans="1:11">
      <c r="A10" s="13">
        <v>41275</v>
      </c>
      <c r="B10" s="4">
        <v>7</v>
      </c>
      <c r="C10" s="5">
        <f t="shared" si="0"/>
        <v>358.96573305067375</v>
      </c>
      <c r="D10" s="5"/>
      <c r="E10" s="5">
        <f t="shared" si="3"/>
        <v>329.52822688144295</v>
      </c>
      <c r="F10" s="5">
        <f t="shared" si="1"/>
        <v>688.4939599321167</v>
      </c>
      <c r="G10" s="5">
        <f t="shared" si="4"/>
        <v>87515.228102000779</v>
      </c>
      <c r="H10" s="7">
        <f t="shared" si="2"/>
        <v>47.862181233068966</v>
      </c>
    </row>
    <row r="11" spans="1:11">
      <c r="A11" s="13">
        <v>41306</v>
      </c>
      <c r="B11" s="4">
        <v>8</v>
      </c>
      <c r="C11" s="5">
        <f t="shared" si="0"/>
        <v>360.31185454961377</v>
      </c>
      <c r="D11" s="5"/>
      <c r="E11" s="5">
        <f t="shared" si="3"/>
        <v>328.18210538250293</v>
      </c>
      <c r="F11" s="5">
        <f t="shared" si="1"/>
        <v>688.4939599321167</v>
      </c>
      <c r="G11" s="5">
        <f t="shared" si="4"/>
        <v>87154.916247451169</v>
      </c>
      <c r="H11" s="7">
        <f t="shared" si="2"/>
        <v>47.666664412692974</v>
      </c>
      <c r="K11" s="1"/>
    </row>
    <row r="12" spans="1:11">
      <c r="A12" s="13">
        <v>41334</v>
      </c>
      <c r="B12" s="4">
        <v>9</v>
      </c>
      <c r="C12" s="5">
        <f t="shared" si="0"/>
        <v>361.66302400417482</v>
      </c>
      <c r="D12" s="5"/>
      <c r="E12" s="5">
        <f t="shared" si="3"/>
        <v>326.83093592794188</v>
      </c>
      <c r="F12" s="5">
        <f t="shared" si="1"/>
        <v>688.4939599321167</v>
      </c>
      <c r="G12" s="5">
        <f t="shared" si="4"/>
        <v>86793.253223446998</v>
      </c>
      <c r="H12" s="7">
        <f t="shared" si="2"/>
        <v>47.470414404240579</v>
      </c>
    </row>
    <row r="13" spans="1:11">
      <c r="A13" s="13">
        <v>41365</v>
      </c>
      <c r="B13" s="4">
        <v>10</v>
      </c>
      <c r="C13" s="5">
        <f t="shared" si="0"/>
        <v>363.01926034419046</v>
      </c>
      <c r="D13" s="5"/>
      <c r="E13" s="5">
        <f t="shared" si="3"/>
        <v>325.47469958792624</v>
      </c>
      <c r="F13" s="5">
        <f t="shared" si="1"/>
        <v>688.4939599321167</v>
      </c>
      <c r="G13" s="5">
        <f t="shared" si="4"/>
        <v>86430.233963102801</v>
      </c>
      <c r="H13" s="7">
        <f t="shared" si="2"/>
        <v>47.273428458256483</v>
      </c>
    </row>
    <row r="14" spans="1:11">
      <c r="A14" s="13">
        <v>41395</v>
      </c>
      <c r="B14" s="4">
        <v>11</v>
      </c>
      <c r="C14" s="5">
        <f t="shared" si="0"/>
        <v>364.38058257048118</v>
      </c>
      <c r="D14" s="5"/>
      <c r="E14" s="5">
        <f t="shared" si="3"/>
        <v>324.11337736163551</v>
      </c>
      <c r="F14" s="5">
        <f t="shared" si="1"/>
        <v>688.4939599321167</v>
      </c>
      <c r="G14" s="5">
        <f t="shared" si="4"/>
        <v>86065.853380532324</v>
      </c>
      <c r="H14" s="7">
        <f t="shared" si="2"/>
        <v>47.075703814974943</v>
      </c>
    </row>
    <row r="15" spans="1:11">
      <c r="A15" s="13">
        <v>41426</v>
      </c>
      <c r="B15" s="4">
        <v>12</v>
      </c>
      <c r="C15" s="5">
        <f t="shared" si="0"/>
        <v>365.74700975512047</v>
      </c>
      <c r="D15" s="5"/>
      <c r="E15" s="5">
        <f t="shared" si="3"/>
        <v>322.74695017699622</v>
      </c>
      <c r="F15" s="5">
        <f t="shared" si="1"/>
        <v>688.4939599321167</v>
      </c>
      <c r="G15" s="5">
        <f t="shared" si="4"/>
        <v>85700.106370777197</v>
      </c>
      <c r="H15" s="7">
        <f t="shared" si="2"/>
        <v>46.8772377042811</v>
      </c>
    </row>
    <row r="16" spans="1:11">
      <c r="A16" s="13">
        <v>41456</v>
      </c>
      <c r="B16" s="4">
        <v>13</v>
      </c>
      <c r="C16" s="5">
        <f t="shared" si="0"/>
        <v>367.11856104170221</v>
      </c>
      <c r="D16" s="5"/>
      <c r="E16" s="5">
        <f t="shared" si="3"/>
        <v>321.37539889041449</v>
      </c>
      <c r="F16" s="5">
        <f t="shared" si="1"/>
        <v>688.4939599321167</v>
      </c>
      <c r="G16" s="5">
        <f t="shared" si="4"/>
        <v>85332.987809735496</v>
      </c>
      <c r="H16" s="7">
        <f t="shared" si="2"/>
        <v>46.678027345672149</v>
      </c>
    </row>
    <row r="17" spans="1:8">
      <c r="A17" s="13">
        <v>41487</v>
      </c>
      <c r="B17" s="4">
        <v>14</v>
      </c>
      <c r="C17" s="5">
        <f t="shared" si="0"/>
        <v>368.49525564560861</v>
      </c>
      <c r="D17" s="5"/>
      <c r="E17" s="5">
        <f t="shared" si="3"/>
        <v>319.99870428650809</v>
      </c>
      <c r="F17" s="5">
        <f t="shared" si="1"/>
        <v>688.4939599321167</v>
      </c>
      <c r="G17" s="5">
        <f t="shared" si="4"/>
        <v>84964.492554089884</v>
      </c>
      <c r="H17" s="7">
        <f t="shared" si="2"/>
        <v>46.478069948218419</v>
      </c>
    </row>
    <row r="18" spans="1:8">
      <c r="A18" s="13">
        <v>41518</v>
      </c>
      <c r="B18" s="4">
        <v>15</v>
      </c>
      <c r="C18" s="5">
        <f t="shared" si="0"/>
        <v>369.87711285427963</v>
      </c>
      <c r="D18" s="5"/>
      <c r="E18" s="5">
        <f t="shared" si="3"/>
        <v>318.61684707783706</v>
      </c>
      <c r="F18" s="5">
        <f t="shared" si="1"/>
        <v>688.4939599321167</v>
      </c>
      <c r="G18" s="5">
        <f t="shared" si="4"/>
        <v>84594.615441235597</v>
      </c>
      <c r="H18" s="7">
        <f t="shared" si="2"/>
        <v>46.277362710524237</v>
      </c>
    </row>
    <row r="19" spans="1:8">
      <c r="A19" s="13">
        <v>41548</v>
      </c>
      <c r="B19" s="4">
        <v>16</v>
      </c>
      <c r="C19" s="5">
        <f t="shared" si="0"/>
        <v>371.26415202748325</v>
      </c>
      <c r="D19" s="5"/>
      <c r="E19" s="5">
        <f t="shared" si="3"/>
        <v>317.22980790463345</v>
      </c>
      <c r="F19" s="5">
        <f t="shared" si="1"/>
        <v>688.4939599321167</v>
      </c>
      <c r="G19" s="5">
        <f t="shared" si="4"/>
        <v>84223.35128920812</v>
      </c>
      <c r="H19" s="7">
        <f t="shared" si="2"/>
        <v>46.075902820688697</v>
      </c>
    </row>
    <row r="20" spans="1:8">
      <c r="A20" s="13">
        <v>41579</v>
      </c>
      <c r="B20" s="4">
        <v>17</v>
      </c>
      <c r="C20" s="5">
        <f t="shared" si="0"/>
        <v>372.65639259758626</v>
      </c>
      <c r="D20" s="5"/>
      <c r="E20" s="5">
        <f t="shared" si="3"/>
        <v>315.83756733453043</v>
      </c>
      <c r="F20" s="5">
        <f t="shared" si="1"/>
        <v>688.4939599321167</v>
      </c>
      <c r="G20" s="5">
        <f t="shared" si="4"/>
        <v>83850.694896610526</v>
      </c>
      <c r="H20" s="7">
        <f t="shared" si="2"/>
        <v>45.873687456266282</v>
      </c>
    </row>
    <row r="21" spans="1:8">
      <c r="A21" s="13">
        <v>41609</v>
      </c>
      <c r="B21" s="4">
        <v>18</v>
      </c>
      <c r="C21" s="5">
        <f t="shared" si="0"/>
        <v>374.0538540698272</v>
      </c>
      <c r="D21" s="5"/>
      <c r="E21" s="5">
        <f t="shared" si="3"/>
        <v>314.4401058622895</v>
      </c>
      <c r="F21" s="5">
        <f t="shared" si="1"/>
        <v>688.4939599321167</v>
      </c>
      <c r="G21" s="5">
        <f t="shared" si="4"/>
        <v>83476.641042540694</v>
      </c>
      <c r="H21" s="7">
        <f t="shared" si="2"/>
        <v>45.670713784227281</v>
      </c>
    </row>
    <row r="22" spans="1:8">
      <c r="A22" s="13">
        <v>41640</v>
      </c>
      <c r="B22" s="4">
        <v>19</v>
      </c>
      <c r="C22" s="5">
        <f t="shared" si="0"/>
        <v>375.4565560225891</v>
      </c>
      <c r="D22" s="5"/>
      <c r="E22" s="5">
        <f t="shared" si="3"/>
        <v>313.0374039095276</v>
      </c>
      <c r="F22" s="5">
        <f t="shared" si="1"/>
        <v>688.4939599321167</v>
      </c>
      <c r="G22" s="5">
        <f t="shared" si="4"/>
        <v>83101.184486518105</v>
      </c>
      <c r="H22" s="7">
        <f t="shared" si="2"/>
        <v>45.466978960918134</v>
      </c>
    </row>
    <row r="23" spans="1:8">
      <c r="A23" s="13">
        <v>41671</v>
      </c>
      <c r="B23" s="4">
        <v>20</v>
      </c>
      <c r="C23" s="5">
        <f t="shared" si="0"/>
        <v>376.8645181076738</v>
      </c>
      <c r="D23" s="5"/>
      <c r="E23" s="5">
        <f t="shared" si="3"/>
        <v>311.62944182444289</v>
      </c>
      <c r="F23" s="5">
        <f t="shared" si="1"/>
        <v>688.4939599321167</v>
      </c>
      <c r="G23" s="5">
        <f t="shared" si="4"/>
        <v>82724.319968410433</v>
      </c>
      <c r="H23" s="7">
        <f t="shared" si="2"/>
        <v>45.262480132021572</v>
      </c>
    </row>
    <row r="24" spans="1:8">
      <c r="A24" s="13">
        <v>41699</v>
      </c>
      <c r="B24" s="4">
        <v>21</v>
      </c>
      <c r="C24" s="5">
        <f t="shared" si="0"/>
        <v>378.27776005057757</v>
      </c>
      <c r="D24" s="5"/>
      <c r="E24" s="5">
        <f t="shared" si="3"/>
        <v>310.21619988153913</v>
      </c>
      <c r="F24" s="5">
        <f t="shared" si="1"/>
        <v>688.4939599321167</v>
      </c>
      <c r="G24" s="5">
        <f t="shared" si="4"/>
        <v>82346.042208359853</v>
      </c>
      <c r="H24" s="7">
        <f t="shared" si="2"/>
        <v>45.057214432516659</v>
      </c>
    </row>
    <row r="25" spans="1:8">
      <c r="A25" s="13">
        <v>41730</v>
      </c>
      <c r="B25" s="4">
        <v>22</v>
      </c>
      <c r="C25" s="5">
        <f t="shared" si="0"/>
        <v>379.69630165076723</v>
      </c>
      <c r="D25" s="5"/>
      <c r="E25" s="5">
        <f t="shared" si="3"/>
        <v>308.79765828134947</v>
      </c>
      <c r="F25" s="5">
        <f t="shared" si="1"/>
        <v>688.4939599321167</v>
      </c>
      <c r="G25" s="5">
        <f t="shared" si="4"/>
        <v>81966.345906709088</v>
      </c>
      <c r="H25" s="7">
        <f t="shared" si="2"/>
        <v>44.851178986638594</v>
      </c>
    </row>
    <row r="26" spans="1:8">
      <c r="A26" s="13">
        <v>41760</v>
      </c>
      <c r="B26" s="4">
        <v>23</v>
      </c>
      <c r="C26" s="5">
        <f t="shared" si="0"/>
        <v>381.12016278195762</v>
      </c>
      <c r="D26" s="5"/>
      <c r="E26" s="5">
        <f t="shared" si="3"/>
        <v>307.37379715015908</v>
      </c>
      <c r="F26" s="5">
        <f t="shared" si="1"/>
        <v>688.4939599321167</v>
      </c>
      <c r="G26" s="5">
        <f t="shared" si="4"/>
        <v>81585.225743927134</v>
      </c>
      <c r="H26" s="7">
        <f t="shared" si="2"/>
        <v>44.644370907838486</v>
      </c>
    </row>
    <row r="27" spans="1:8">
      <c r="A27" s="13">
        <v>41791</v>
      </c>
      <c r="B27" s="4">
        <v>24</v>
      </c>
      <c r="C27" s="5">
        <f t="shared" si="0"/>
        <v>382.54936339238992</v>
      </c>
      <c r="D27" s="5"/>
      <c r="E27" s="5">
        <f t="shared" si="3"/>
        <v>305.94459653972677</v>
      </c>
      <c r="F27" s="5">
        <f t="shared" si="1"/>
        <v>688.4939599321167</v>
      </c>
      <c r="G27" s="5">
        <f t="shared" si="4"/>
        <v>81202.676380534744</v>
      </c>
      <c r="H27" s="7">
        <f t="shared" si="2"/>
        <v>44.436787298742885</v>
      </c>
    </row>
    <row r="28" spans="1:8">
      <c r="A28" s="13">
        <v>41821</v>
      </c>
      <c r="B28" s="4">
        <v>25</v>
      </c>
      <c r="C28" s="5">
        <f t="shared" si="0"/>
        <v>383.98392350511142</v>
      </c>
      <c r="D28" s="5"/>
      <c r="E28" s="5">
        <f t="shared" si="3"/>
        <v>304.51003642700528</v>
      </c>
      <c r="F28" s="5">
        <f t="shared" si="1"/>
        <v>688.4939599321167</v>
      </c>
      <c r="G28" s="5">
        <f t="shared" si="4"/>
        <v>80818.692457029625</v>
      </c>
      <c r="H28" s="7">
        <f t="shared" si="2"/>
        <v>44.228425251113165</v>
      </c>
    </row>
    <row r="29" spans="1:8">
      <c r="A29" s="13">
        <v>41852</v>
      </c>
      <c r="B29" s="4">
        <v>26</v>
      </c>
      <c r="C29" s="5">
        <f t="shared" si="0"/>
        <v>385.42386321825558</v>
      </c>
      <c r="D29" s="5"/>
      <c r="E29" s="5">
        <f t="shared" si="3"/>
        <v>303.07009671386112</v>
      </c>
      <c r="F29" s="5">
        <f t="shared" si="1"/>
        <v>688.4939599321167</v>
      </c>
      <c r="G29" s="5">
        <f t="shared" si="4"/>
        <v>80433.268593811372</v>
      </c>
      <c r="H29" s="7">
        <f t="shared" si="2"/>
        <v>44.019281845804841</v>
      </c>
    </row>
    <row r="30" spans="1:8">
      <c r="A30" s="13">
        <v>41883</v>
      </c>
      <c r="B30" s="4">
        <v>27</v>
      </c>
      <c r="C30" s="5">
        <f t="shared" si="0"/>
        <v>386.86920270532408</v>
      </c>
      <c r="D30" s="5"/>
      <c r="E30" s="5">
        <f t="shared" si="3"/>
        <v>301.62475722679261</v>
      </c>
      <c r="F30" s="5">
        <f t="shared" si="1"/>
        <v>688.4939599321167</v>
      </c>
      <c r="G30" s="5">
        <f t="shared" si="4"/>
        <v>80046.399391106053</v>
      </c>
      <c r="H30" s="7">
        <f t="shared" si="2"/>
        <v>43.809354152726605</v>
      </c>
    </row>
    <row r="31" spans="1:8">
      <c r="A31" s="13">
        <v>41913</v>
      </c>
      <c r="B31" s="4">
        <v>28</v>
      </c>
      <c r="C31" s="5">
        <f t="shared" si="0"/>
        <v>388.31996221546899</v>
      </c>
      <c r="D31" s="5"/>
      <c r="E31" s="5">
        <f t="shared" si="3"/>
        <v>300.1739977166477</v>
      </c>
      <c r="F31" s="5">
        <f t="shared" si="1"/>
        <v>688.4939599321167</v>
      </c>
      <c r="G31" s="5">
        <f t="shared" si="4"/>
        <v>79658.079428890589</v>
      </c>
      <c r="H31" s="7">
        <f t="shared" si="2"/>
        <v>43.598639230799336</v>
      </c>
    </row>
    <row r="32" spans="1:8">
      <c r="A32" s="13">
        <v>41944</v>
      </c>
      <c r="B32" s="4">
        <v>29</v>
      </c>
      <c r="C32" s="5">
        <f t="shared" si="0"/>
        <v>389.77616207377702</v>
      </c>
      <c r="D32" s="5"/>
      <c r="E32" s="5">
        <f t="shared" si="3"/>
        <v>298.71779785833968</v>
      </c>
      <c r="F32" s="5">
        <f t="shared" si="1"/>
        <v>688.4939599321167</v>
      </c>
      <c r="G32" s="5">
        <f t="shared" si="4"/>
        <v>79268.303266816816</v>
      </c>
      <c r="H32" s="7">
        <f t="shared" si="2"/>
        <v>43.387134127914834</v>
      </c>
    </row>
    <row r="33" spans="1:12">
      <c r="A33" s="13">
        <v>41974</v>
      </c>
      <c r="B33" s="4">
        <v>30</v>
      </c>
      <c r="C33" s="5">
        <f t="shared" si="0"/>
        <v>391.23782268155361</v>
      </c>
      <c r="D33" s="5"/>
      <c r="E33" s="5">
        <f t="shared" si="3"/>
        <v>297.25613725056309</v>
      </c>
      <c r="F33" s="5">
        <f t="shared" si="1"/>
        <v>688.4939599321167</v>
      </c>
      <c r="G33" s="5">
        <f t="shared" si="4"/>
        <v>78877.065444135267</v>
      </c>
      <c r="H33" s="7">
        <f t="shared" si="2"/>
        <v>43.174835880894527</v>
      </c>
    </row>
    <row r="34" spans="1:12">
      <c r="A34" s="13">
        <v>42005</v>
      </c>
      <c r="B34" s="4">
        <v>31</v>
      </c>
      <c r="C34" s="5">
        <f t="shared" si="0"/>
        <v>392.70496451660944</v>
      </c>
      <c r="D34" s="5"/>
      <c r="E34" s="5">
        <f t="shared" si="3"/>
        <v>295.78899541550726</v>
      </c>
      <c r="F34" s="5">
        <f t="shared" si="1"/>
        <v>688.4939599321167</v>
      </c>
      <c r="G34" s="5">
        <f t="shared" si="4"/>
        <v>78484.360479618656</v>
      </c>
      <c r="H34" s="7">
        <f t="shared" si="2"/>
        <v>42.961741515447876</v>
      </c>
    </row>
    <row r="35" spans="1:12">
      <c r="A35" s="13">
        <v>42036</v>
      </c>
      <c r="B35" s="4">
        <v>32</v>
      </c>
      <c r="C35" s="5">
        <f t="shared" si="0"/>
        <v>394.17760813354676</v>
      </c>
      <c r="D35" s="5"/>
      <c r="E35" s="5">
        <f t="shared" si="3"/>
        <v>294.31635179856994</v>
      </c>
      <c r="F35" s="5">
        <f t="shared" si="1"/>
        <v>688.4939599321167</v>
      </c>
      <c r="G35" s="5">
        <f t="shared" si="4"/>
        <v>78090.182871485114</v>
      </c>
      <c r="H35" s="7">
        <f t="shared" si="2"/>
        <v>42.747848046130805</v>
      </c>
    </row>
    <row r="36" spans="1:12">
      <c r="A36" s="13">
        <v>42064</v>
      </c>
      <c r="B36" s="4">
        <v>33</v>
      </c>
      <c r="C36" s="5">
        <f t="shared" si="0"/>
        <v>395.6557741640475</v>
      </c>
      <c r="D36" s="5"/>
      <c r="E36" s="5">
        <f t="shared" si="3"/>
        <v>292.8381857680692</v>
      </c>
      <c r="F36" s="5">
        <f t="shared" si="1"/>
        <v>688.4939599321167</v>
      </c>
      <c r="G36" s="5">
        <f t="shared" si="4"/>
        <v>77694.527097321072</v>
      </c>
      <c r="H36" s="7">
        <f t="shared" si="2"/>
        <v>42.533152476303805</v>
      </c>
    </row>
    <row r="37" spans="1:12">
      <c r="A37" s="13">
        <v>42095</v>
      </c>
      <c r="B37" s="4">
        <v>34</v>
      </c>
      <c r="C37" s="5">
        <f t="shared" si="0"/>
        <v>397.13948331716267</v>
      </c>
      <c r="D37" s="5"/>
      <c r="E37" s="5">
        <f t="shared" si="3"/>
        <v>291.35447661495402</v>
      </c>
      <c r="F37" s="5">
        <f t="shared" si="1"/>
        <v>688.4939599321167</v>
      </c>
      <c r="G37" s="5">
        <f t="shared" si="4"/>
        <v>77297.387614003906</v>
      </c>
      <c r="H37" s="7">
        <f t="shared" si="2"/>
        <v>42.31765179808994</v>
      </c>
    </row>
    <row r="38" spans="1:12">
      <c r="A38" s="13">
        <v>42125</v>
      </c>
      <c r="B38" s="4">
        <v>35</v>
      </c>
      <c r="C38" s="5">
        <f t="shared" si="0"/>
        <v>398.62875637960207</v>
      </c>
      <c r="D38" s="5"/>
      <c r="E38" s="5">
        <f t="shared" si="3"/>
        <v>289.86520355251463</v>
      </c>
      <c r="F38" s="5">
        <f t="shared" si="1"/>
        <v>688.4939599321167</v>
      </c>
      <c r="G38" s="5">
        <f t="shared" si="4"/>
        <v>76898.7588576243</v>
      </c>
      <c r="H38" s="7">
        <f t="shared" si="2"/>
        <v>42.101342992332775</v>
      </c>
      <c r="L38" s="10"/>
    </row>
    <row r="39" spans="1:12">
      <c r="A39" s="13">
        <v>42156</v>
      </c>
      <c r="B39" s="4">
        <v>36</v>
      </c>
      <c r="C39" s="5">
        <f t="shared" si="0"/>
        <v>400.1236142160256</v>
      </c>
      <c r="D39" s="5"/>
      <c r="E39" s="5">
        <f t="shared" si="3"/>
        <v>288.37034571609109</v>
      </c>
      <c r="F39" s="5">
        <f t="shared" si="1"/>
        <v>688.4939599321167</v>
      </c>
      <c r="G39" s="5">
        <f t="shared" si="4"/>
        <v>76498.63524340828</v>
      </c>
      <c r="H39" s="7">
        <f t="shared" si="2"/>
        <v>41.884223028554018</v>
      </c>
      <c r="L39" s="10"/>
    </row>
    <row r="40" spans="1:12">
      <c r="A40" s="13">
        <v>42186</v>
      </c>
      <c r="B40" s="4">
        <v>37</v>
      </c>
      <c r="C40" s="5">
        <f t="shared" si="0"/>
        <v>401.62407776933566</v>
      </c>
      <c r="D40" s="5"/>
      <c r="E40" s="5">
        <f t="shared" si="3"/>
        <v>286.86988216278104</v>
      </c>
      <c r="F40" s="5">
        <f t="shared" si="1"/>
        <v>688.4939599321167</v>
      </c>
      <c r="G40" s="5">
        <f t="shared" si="4"/>
        <v>76097.011165638949</v>
      </c>
      <c r="H40" s="7">
        <f t="shared" si="2"/>
        <v>41.666288864911103</v>
      </c>
      <c r="L40" s="10"/>
    </row>
    <row r="41" spans="1:12">
      <c r="A41" s="13">
        <v>42217</v>
      </c>
      <c r="B41" s="4">
        <v>38</v>
      </c>
      <c r="C41" s="5">
        <f t="shared" si="0"/>
        <v>403.13016806097068</v>
      </c>
      <c r="D41" s="5"/>
      <c r="E41" s="5">
        <f t="shared" si="3"/>
        <v>285.36379187114602</v>
      </c>
      <c r="F41" s="5">
        <f t="shared" si="1"/>
        <v>688.4939599321167</v>
      </c>
      <c r="G41" s="5">
        <f t="shared" si="4"/>
        <v>75693.880997577973</v>
      </c>
      <c r="H41" s="7">
        <f t="shared" si="2"/>
        <v>41.447537448154513</v>
      </c>
      <c r="L41" s="10"/>
    </row>
    <row r="42" spans="1:12">
      <c r="A42" s="13">
        <v>42248</v>
      </c>
      <c r="B42" s="4">
        <v>39</v>
      </c>
      <c r="C42" s="5">
        <f t="shared" si="0"/>
        <v>404.64190619119933</v>
      </c>
      <c r="D42" s="5"/>
      <c r="E42" s="5">
        <f t="shared" si="3"/>
        <v>283.85205374091737</v>
      </c>
      <c r="F42" s="5">
        <f t="shared" si="1"/>
        <v>688.4939599321167</v>
      </c>
      <c r="G42" s="5">
        <f t="shared" si="4"/>
        <v>75289.239091386771</v>
      </c>
      <c r="H42" s="7">
        <f t="shared" si="2"/>
        <v>41.2279657135851</v>
      </c>
    </row>
    <row r="43" spans="1:12">
      <c r="A43" s="13">
        <v>42278</v>
      </c>
      <c r="B43" s="4">
        <v>40</v>
      </c>
      <c r="C43" s="5">
        <f t="shared" si="0"/>
        <v>406.15931333941631</v>
      </c>
      <c r="D43" s="5"/>
      <c r="E43" s="5">
        <f t="shared" si="3"/>
        <v>282.33464659270038</v>
      </c>
      <c r="F43" s="5">
        <f t="shared" si="1"/>
        <v>688.4939599321167</v>
      </c>
      <c r="G43" s="5">
        <f t="shared" si="4"/>
        <v>74883.079778047351</v>
      </c>
      <c r="H43" s="7">
        <f t="shared" si="2"/>
        <v>41.007570585011038</v>
      </c>
    </row>
    <row r="44" spans="1:12">
      <c r="A44" s="13">
        <v>42309</v>
      </c>
      <c r="B44" s="4">
        <v>41</v>
      </c>
      <c r="C44" s="5">
        <f t="shared" si="0"/>
        <v>407.68241076443911</v>
      </c>
      <c r="D44" s="5"/>
      <c r="E44" s="5">
        <f t="shared" si="3"/>
        <v>280.81154916767758</v>
      </c>
      <c r="F44" s="5">
        <f t="shared" si="1"/>
        <v>688.4939599321167</v>
      </c>
      <c r="G44" s="5">
        <f t="shared" si="4"/>
        <v>74475.397367282916</v>
      </c>
      <c r="H44" s="7">
        <f t="shared" si="2"/>
        <v>40.786348974704836</v>
      </c>
    </row>
    <row r="45" spans="1:12">
      <c r="A45" s="13">
        <v>42339</v>
      </c>
      <c r="B45" s="4">
        <v>42</v>
      </c>
      <c r="C45" s="5">
        <f t="shared" si="0"/>
        <v>409.21121980480581</v>
      </c>
      <c r="D45" s="5"/>
      <c r="E45" s="5">
        <f t="shared" si="3"/>
        <v>279.28274012731089</v>
      </c>
      <c r="F45" s="5">
        <f t="shared" si="1"/>
        <v>688.4939599321167</v>
      </c>
      <c r="G45" s="5">
        <f t="shared" si="4"/>
        <v>74066.186147478104</v>
      </c>
      <c r="H45" s="7">
        <f t="shared" si="2"/>
        <v>40.564297783359969</v>
      </c>
    </row>
    <row r="46" spans="1:12">
      <c r="A46" s="13">
        <v>42370</v>
      </c>
      <c r="B46" s="4">
        <v>43</v>
      </c>
      <c r="C46" s="5">
        <f t="shared" si="0"/>
        <v>410.74576187907383</v>
      </c>
      <c r="D46" s="5"/>
      <c r="E46" s="5">
        <f t="shared" si="3"/>
        <v>277.74819805304287</v>
      </c>
      <c r="F46" s="5">
        <f t="shared" si="1"/>
        <v>688.4939599321167</v>
      </c>
      <c r="G46" s="5">
        <f t="shared" si="4"/>
        <v>73655.440385599024</v>
      </c>
      <c r="H46" s="7">
        <f t="shared" si="2"/>
        <v>40.34141390004757</v>
      </c>
    </row>
    <row r="47" spans="1:12">
      <c r="A47" s="13">
        <v>42401</v>
      </c>
      <c r="B47" s="4">
        <v>44</v>
      </c>
      <c r="C47" s="5">
        <f t="shared" si="0"/>
        <v>412.28605848612034</v>
      </c>
      <c r="D47" s="5"/>
      <c r="E47" s="5">
        <f t="shared" si="3"/>
        <v>276.20790144599636</v>
      </c>
      <c r="F47" s="5">
        <f t="shared" si="1"/>
        <v>688.4939599321167</v>
      </c>
      <c r="G47" s="5">
        <f t="shared" si="4"/>
        <v>73243.154327112905</v>
      </c>
      <c r="H47" s="7">
        <f t="shared" si="2"/>
        <v>40.11769420217275</v>
      </c>
    </row>
    <row r="48" spans="1:12">
      <c r="A48" s="13">
        <v>42430</v>
      </c>
      <c r="B48" s="4">
        <v>45</v>
      </c>
      <c r="C48" s="5">
        <f t="shared" si="0"/>
        <v>413.83213120544332</v>
      </c>
      <c r="D48" s="5"/>
      <c r="E48" s="5">
        <f t="shared" si="3"/>
        <v>274.66182872667338</v>
      </c>
      <c r="F48" s="5">
        <f t="shared" si="1"/>
        <v>688.4939599321167</v>
      </c>
      <c r="G48" s="5">
        <f t="shared" si="4"/>
        <v>72829.322195907458</v>
      </c>
      <c r="H48" s="7">
        <f t="shared" si="2"/>
        <v>39.893135555430895</v>
      </c>
    </row>
    <row r="49" spans="1:8">
      <c r="A49" s="13">
        <v>42461</v>
      </c>
      <c r="B49" s="4">
        <v>46</v>
      </c>
      <c r="C49" s="5">
        <f t="shared" si="0"/>
        <v>415.3840016974637</v>
      </c>
      <c r="D49" s="5"/>
      <c r="E49" s="5">
        <f t="shared" si="3"/>
        <v>273.10995823465299</v>
      </c>
      <c r="F49" s="5">
        <f t="shared" si="1"/>
        <v>688.4939599321167</v>
      </c>
      <c r="G49" s="5">
        <f t="shared" si="4"/>
        <v>72413.938194210001</v>
      </c>
      <c r="H49" s="7">
        <f t="shared" si="2"/>
        <v>39.667734813763765</v>
      </c>
    </row>
    <row r="50" spans="1:8">
      <c r="A50" s="13">
        <v>42491</v>
      </c>
      <c r="B50" s="4">
        <v>47</v>
      </c>
      <c r="C50" s="5">
        <f t="shared" si="0"/>
        <v>416.94169170382924</v>
      </c>
      <c r="D50" s="5"/>
      <c r="E50" s="5">
        <f t="shared" si="3"/>
        <v>271.55226822828746</v>
      </c>
      <c r="F50" s="5">
        <f t="shared" si="1"/>
        <v>688.4939599321167</v>
      </c>
      <c r="G50" s="5">
        <f t="shared" si="4"/>
        <v>71996.996502506168</v>
      </c>
      <c r="H50" s="7">
        <f t="shared" si="2"/>
        <v>39.441488819315374</v>
      </c>
    </row>
    <row r="51" spans="1:8">
      <c r="A51" s="13">
        <v>42522</v>
      </c>
      <c r="B51" s="4">
        <v>48</v>
      </c>
      <c r="C51" s="5">
        <f t="shared" si="0"/>
        <v>418.50522304771857</v>
      </c>
      <c r="D51" s="5"/>
      <c r="E51" s="5">
        <f t="shared" si="3"/>
        <v>269.98873688439812</v>
      </c>
      <c r="F51" s="5">
        <f t="shared" si="1"/>
        <v>688.4939599321167</v>
      </c>
      <c r="G51" s="5">
        <f t="shared" si="4"/>
        <v>71578.491279458452</v>
      </c>
      <c r="H51" s="7">
        <f t="shared" si="2"/>
        <v>39.214394402387811</v>
      </c>
    </row>
    <row r="52" spans="1:8">
      <c r="A52" s="13">
        <v>42552</v>
      </c>
      <c r="B52" s="4">
        <v>49</v>
      </c>
      <c r="C52" s="5">
        <f t="shared" si="0"/>
        <v>420.0746176341475</v>
      </c>
      <c r="D52" s="5"/>
      <c r="E52" s="5">
        <f t="shared" si="3"/>
        <v>268.41934229796919</v>
      </c>
      <c r="F52" s="5">
        <f t="shared" si="1"/>
        <v>688.4939599321167</v>
      </c>
      <c r="G52" s="5">
        <f t="shared" si="4"/>
        <v>71158.416661824303</v>
      </c>
      <c r="H52" s="7">
        <f t="shared" si="2"/>
        <v>38.986448381396762</v>
      </c>
    </row>
    <row r="53" spans="1:8">
      <c r="A53" s="13">
        <v>42583</v>
      </c>
      <c r="B53" s="4">
        <v>50</v>
      </c>
      <c r="C53" s="5">
        <f t="shared" si="0"/>
        <v>421.64989745027555</v>
      </c>
      <c r="D53" s="5"/>
      <c r="E53" s="5">
        <f t="shared" si="3"/>
        <v>266.84406248184115</v>
      </c>
      <c r="F53" s="5">
        <f t="shared" si="1"/>
        <v>688.4939599321167</v>
      </c>
      <c r="G53" s="5">
        <f t="shared" si="4"/>
        <v>70736.766764374028</v>
      </c>
      <c r="H53" s="7">
        <f t="shared" si="2"/>
        <v>38.757647562827003</v>
      </c>
    </row>
    <row r="54" spans="1:8">
      <c r="A54" s="13">
        <v>42614</v>
      </c>
      <c r="B54" s="4">
        <v>51</v>
      </c>
      <c r="C54" s="5">
        <f t="shared" si="0"/>
        <v>423.23108456571407</v>
      </c>
      <c r="D54" s="5"/>
      <c r="E54" s="5">
        <f t="shared" si="3"/>
        <v>265.26287536640262</v>
      </c>
      <c r="F54" s="5">
        <f t="shared" si="1"/>
        <v>688.4939599321167</v>
      </c>
      <c r="G54" s="5">
        <f t="shared" si="4"/>
        <v>70313.535679808308</v>
      </c>
      <c r="H54" s="7">
        <f t="shared" si="2"/>
        <v>38.527988741187606</v>
      </c>
    </row>
    <row r="55" spans="1:8">
      <c r="A55" s="13">
        <v>42644</v>
      </c>
      <c r="B55" s="4">
        <v>52</v>
      </c>
      <c r="C55" s="5">
        <f t="shared" si="0"/>
        <v>424.81820113283555</v>
      </c>
      <c r="D55" s="5"/>
      <c r="E55" s="5">
        <f t="shared" si="3"/>
        <v>263.67575879928114</v>
      </c>
      <c r="F55" s="5">
        <f t="shared" si="1"/>
        <v>688.4939599321167</v>
      </c>
      <c r="G55" s="5">
        <f t="shared" si="4"/>
        <v>69888.717478675477</v>
      </c>
      <c r="H55" s="7">
        <f t="shared" si="2"/>
        <v>38.297468698967052</v>
      </c>
    </row>
    <row r="56" spans="1:8">
      <c r="A56" s="13">
        <v>42675</v>
      </c>
      <c r="B56" s="4">
        <v>53</v>
      </c>
      <c r="C56" s="5">
        <f t="shared" si="0"/>
        <v>426.41126938708368</v>
      </c>
      <c r="D56" s="5"/>
      <c r="E56" s="5">
        <f t="shared" si="3"/>
        <v>262.08269054503302</v>
      </c>
      <c r="F56" s="5">
        <f t="shared" si="1"/>
        <v>688.4939599321167</v>
      </c>
      <c r="G56" s="5">
        <f t="shared" si="4"/>
        <v>69462.306209288392</v>
      </c>
      <c r="H56" s="7">
        <f t="shared" si="2"/>
        <v>38.066084206588179</v>
      </c>
    </row>
    <row r="57" spans="1:8">
      <c r="A57" s="13">
        <v>42705</v>
      </c>
      <c r="B57" s="4">
        <v>54</v>
      </c>
      <c r="C57" s="5">
        <f t="shared" si="0"/>
        <v>428.01031164728522</v>
      </c>
      <c r="D57" s="5"/>
      <c r="E57" s="5">
        <f t="shared" si="3"/>
        <v>260.48364828483147</v>
      </c>
      <c r="F57" s="5">
        <f t="shared" si="1"/>
        <v>688.4939599321167</v>
      </c>
      <c r="G57" s="5">
        <f t="shared" si="4"/>
        <v>69034.295897641103</v>
      </c>
      <c r="H57" s="7">
        <f t="shared" si="2"/>
        <v>37.833832022362891</v>
      </c>
    </row>
    <row r="58" spans="1:8">
      <c r="A58" s="13">
        <v>42736</v>
      </c>
      <c r="B58" s="4">
        <v>55</v>
      </c>
      <c r="C58" s="5">
        <f t="shared" si="0"/>
        <v>429.61535031596259</v>
      </c>
      <c r="D58" s="5"/>
      <c r="E58" s="5">
        <f t="shared" si="3"/>
        <v>258.87860961615411</v>
      </c>
      <c r="F58" s="5">
        <f t="shared" si="1"/>
        <v>688.4939599321167</v>
      </c>
      <c r="G58" s="5">
        <f t="shared" si="4"/>
        <v>68604.680547325144</v>
      </c>
      <c r="H58" s="7">
        <f t="shared" si="2"/>
        <v>37.600708892446747</v>
      </c>
    </row>
    <row r="59" spans="1:8">
      <c r="A59" s="13">
        <v>42767</v>
      </c>
      <c r="B59" s="4">
        <v>56</v>
      </c>
      <c r="C59" s="5">
        <f t="shared" si="0"/>
        <v>431.22640787964741</v>
      </c>
      <c r="D59" s="5"/>
      <c r="E59" s="5">
        <f t="shared" si="3"/>
        <v>257.26755205246928</v>
      </c>
      <c r="F59" s="5">
        <f t="shared" si="1"/>
        <v>688.4939599321167</v>
      </c>
      <c r="G59" s="5">
        <f t="shared" si="4"/>
        <v>68173.454139445501</v>
      </c>
      <c r="H59" s="7">
        <f t="shared" si="2"/>
        <v>37.366711550793426</v>
      </c>
    </row>
    <row r="60" spans="1:8">
      <c r="A60" s="13">
        <v>42795</v>
      </c>
      <c r="B60" s="4">
        <v>57</v>
      </c>
      <c r="C60" s="5">
        <f t="shared" si="0"/>
        <v>432.84350690919609</v>
      </c>
      <c r="D60" s="5"/>
      <c r="E60" s="5">
        <f t="shared" si="3"/>
        <v>255.6504530229206</v>
      </c>
      <c r="F60" s="5">
        <f t="shared" si="1"/>
        <v>688.4939599321167</v>
      </c>
      <c r="G60" s="5">
        <f t="shared" si="4"/>
        <v>67740.610632536307</v>
      </c>
      <c r="H60" s="7">
        <f t="shared" si="2"/>
        <v>37.131836719108897</v>
      </c>
    </row>
    <row r="61" spans="1:8">
      <c r="A61" s="13">
        <v>42826</v>
      </c>
      <c r="B61" s="4">
        <v>58</v>
      </c>
      <c r="C61" s="5">
        <f t="shared" si="0"/>
        <v>434.46667006010557</v>
      </c>
      <c r="D61" s="5"/>
      <c r="E61" s="5">
        <f t="shared" si="3"/>
        <v>254.02728987201112</v>
      </c>
      <c r="F61" s="5">
        <f t="shared" si="1"/>
        <v>688.4939599321167</v>
      </c>
      <c r="G61" s="5">
        <f t="shared" si="4"/>
        <v>67306.143962476199</v>
      </c>
      <c r="H61" s="7">
        <f t="shared" si="2"/>
        <v>36.896081106805553</v>
      </c>
    </row>
    <row r="62" spans="1:8">
      <c r="A62" s="13">
        <v>42856</v>
      </c>
      <c r="B62" s="4">
        <v>59</v>
      </c>
      <c r="C62" s="5">
        <f t="shared" si="0"/>
        <v>436.09592007283095</v>
      </c>
      <c r="D62" s="5"/>
      <c r="E62" s="5">
        <f t="shared" si="3"/>
        <v>252.39803985928575</v>
      </c>
      <c r="F62" s="5">
        <f t="shared" si="1"/>
        <v>688.4939599321167</v>
      </c>
      <c r="G62" s="5">
        <f t="shared" si="4"/>
        <v>66870.048042403374</v>
      </c>
      <c r="H62" s="7">
        <f t="shared" si="2"/>
        <v>36.659441410956077</v>
      </c>
    </row>
    <row r="63" spans="1:8">
      <c r="A63" s="13">
        <v>42887</v>
      </c>
      <c r="B63" s="4">
        <v>60</v>
      </c>
      <c r="C63" s="5">
        <f t="shared" si="0"/>
        <v>437.73127977310401</v>
      </c>
      <c r="D63" s="5"/>
      <c r="E63" s="5">
        <f t="shared" si="3"/>
        <v>250.76268015901266</v>
      </c>
      <c r="F63" s="5">
        <f t="shared" si="1"/>
        <v>688.4939599321167</v>
      </c>
      <c r="G63" s="5">
        <f t="shared" si="4"/>
        <v>66432.316762630275</v>
      </c>
      <c r="H63" s="7">
        <f t="shared" si="2"/>
        <v>36.421914316247168</v>
      </c>
    </row>
    <row r="64" spans="1:8">
      <c r="A64" s="13">
        <v>42917</v>
      </c>
      <c r="B64" s="4">
        <v>61</v>
      </c>
      <c r="C64" s="5">
        <f t="shared" si="0"/>
        <v>439.37277207225316</v>
      </c>
      <c r="D64" s="5"/>
      <c r="E64" s="5">
        <f t="shared" si="3"/>
        <v>249.12118785986354</v>
      </c>
      <c r="F64" s="5">
        <f t="shared" si="1"/>
        <v>688.4939599321167</v>
      </c>
      <c r="G64" s="5">
        <f t="shared" si="4"/>
        <v>65992.943990558022</v>
      </c>
      <c r="H64" s="7">
        <f t="shared" si="2"/>
        <v>36.183496494933095</v>
      </c>
    </row>
    <row r="65" spans="1:8">
      <c r="A65" s="13">
        <v>42948</v>
      </c>
      <c r="B65" s="4">
        <v>62</v>
      </c>
      <c r="C65" s="5">
        <f t="shared" si="0"/>
        <v>441.02041996752416</v>
      </c>
      <c r="D65" s="5"/>
      <c r="E65" s="5">
        <f t="shared" si="3"/>
        <v>247.47353996459256</v>
      </c>
      <c r="F65" s="5">
        <f t="shared" si="1"/>
        <v>688.4939599321167</v>
      </c>
      <c r="G65" s="5">
        <f t="shared" si="4"/>
        <v>65551.923570590501</v>
      </c>
      <c r="H65" s="7">
        <f t="shared" si="2"/>
        <v>35.944184606789094</v>
      </c>
    </row>
    <row r="66" spans="1:8">
      <c r="A66" s="13">
        <v>42979</v>
      </c>
      <c r="B66" s="4">
        <v>63</v>
      </c>
      <c r="C66" s="5">
        <f t="shared" si="0"/>
        <v>442.67424654240233</v>
      </c>
      <c r="D66" s="5"/>
      <c r="E66" s="5">
        <f t="shared" si="3"/>
        <v>245.81971338971437</v>
      </c>
      <c r="F66" s="5">
        <f t="shared" si="1"/>
        <v>688.4939599321167</v>
      </c>
      <c r="G66" s="5">
        <f t="shared" si="4"/>
        <v>65109.249324048098</v>
      </c>
      <c r="H66" s="7">
        <f t="shared" si="2"/>
        <v>35.703975299064552</v>
      </c>
    </row>
    <row r="67" spans="1:8">
      <c r="A67" s="13">
        <v>43009</v>
      </c>
      <c r="B67" s="4">
        <v>64</v>
      </c>
      <c r="C67" s="5">
        <f t="shared" si="0"/>
        <v>444.33427496693639</v>
      </c>
      <c r="D67" s="5"/>
      <c r="E67" s="5">
        <f t="shared" si="3"/>
        <v>244.15968496518033</v>
      </c>
      <c r="F67" s="5">
        <f t="shared" si="1"/>
        <v>688.4939599321167</v>
      </c>
      <c r="G67" s="5">
        <f t="shared" si="4"/>
        <v>64664.915049081159</v>
      </c>
      <c r="H67" s="7">
        <f t="shared" si="2"/>
        <v>35.462865206436042</v>
      </c>
    </row>
    <row r="68" spans="1:8">
      <c r="A68" s="13">
        <v>43040</v>
      </c>
      <c r="B68" s="4">
        <v>65</v>
      </c>
      <c r="C68" s="5">
        <f t="shared" si="0"/>
        <v>446.00052849806241</v>
      </c>
      <c r="D68" s="5"/>
      <c r="E68" s="5">
        <f t="shared" si="3"/>
        <v>242.49343143405432</v>
      </c>
      <c r="F68" s="5">
        <f t="shared" si="1"/>
        <v>688.4939599321167</v>
      </c>
      <c r="G68" s="5">
        <f t="shared" si="4"/>
        <v>64218.914520583094</v>
      </c>
      <c r="H68" s="7">
        <f t="shared" si="2"/>
        <v>35.220850950960184</v>
      </c>
    </row>
    <row r="69" spans="1:8">
      <c r="A69" s="13">
        <v>43070</v>
      </c>
      <c r="B69" s="4">
        <v>66</v>
      </c>
      <c r="C69" s="5">
        <f t="shared" ref="C69:C132" si="5">F69-E69</f>
        <v>447.67303047993005</v>
      </c>
      <c r="D69" s="5"/>
      <c r="E69" s="5">
        <f t="shared" si="3"/>
        <v>240.82092945218662</v>
      </c>
      <c r="F69" s="5">
        <f t="shared" ref="F69:F132" si="6">-$J$6</f>
        <v>688.4939599321167</v>
      </c>
      <c r="G69" s="5">
        <f t="shared" si="4"/>
        <v>63771.241490103166</v>
      </c>
      <c r="H69" s="7">
        <f t="shared" ref="H69:H132" si="7">(E69/F69)*100</f>
        <v>34.977929142026284</v>
      </c>
    </row>
    <row r="70" spans="1:8">
      <c r="A70" s="13">
        <v>43101</v>
      </c>
      <c r="B70" s="4">
        <v>67</v>
      </c>
      <c r="C70" s="5">
        <f t="shared" si="5"/>
        <v>449.35180434422978</v>
      </c>
      <c r="D70" s="5"/>
      <c r="E70" s="5">
        <f t="shared" ref="E70:E133" si="8">(G69*$J$8)/12</f>
        <v>239.14215558788689</v>
      </c>
      <c r="F70" s="5">
        <f t="shared" si="6"/>
        <v>688.4939599321167</v>
      </c>
      <c r="G70" s="5">
        <f t="shared" ref="G70:G133" si="9">G69-SUM(C70:D70)</f>
        <v>63321.889685758935</v>
      </c>
      <c r="H70" s="7">
        <f t="shared" si="7"/>
        <v>34.734096376308884</v>
      </c>
    </row>
    <row r="71" spans="1:8">
      <c r="A71" s="13">
        <v>43132</v>
      </c>
      <c r="B71" s="4">
        <v>68</v>
      </c>
      <c r="C71" s="5">
        <f t="shared" si="5"/>
        <v>451.03687361052073</v>
      </c>
      <c r="D71" s="5"/>
      <c r="E71" s="5">
        <f t="shared" si="8"/>
        <v>237.45708632159599</v>
      </c>
      <c r="F71" s="5">
        <f t="shared" si="6"/>
        <v>688.4939599321167</v>
      </c>
      <c r="G71" s="5">
        <f t="shared" si="9"/>
        <v>62870.852812148412</v>
      </c>
      <c r="H71" s="7">
        <f t="shared" si="7"/>
        <v>34.489349237720042</v>
      </c>
    </row>
    <row r="72" spans="1:8">
      <c r="A72" s="13">
        <v>43160</v>
      </c>
      <c r="B72" s="4">
        <v>69</v>
      </c>
      <c r="C72" s="5">
        <f t="shared" si="5"/>
        <v>452.72826188656018</v>
      </c>
      <c r="D72" s="5"/>
      <c r="E72" s="5">
        <f t="shared" si="8"/>
        <v>235.76569804555652</v>
      </c>
      <c r="F72" s="5">
        <f t="shared" si="6"/>
        <v>688.4939599321167</v>
      </c>
      <c r="G72" s="5">
        <f t="shared" si="9"/>
        <v>62418.124550261855</v>
      </c>
      <c r="H72" s="7">
        <f t="shared" si="7"/>
        <v>34.24368429736149</v>
      </c>
    </row>
    <row r="73" spans="1:8">
      <c r="A73" s="13">
        <v>43191</v>
      </c>
      <c r="B73" s="4">
        <v>70</v>
      </c>
      <c r="C73" s="5">
        <f t="shared" si="5"/>
        <v>454.42599286863469</v>
      </c>
      <c r="D73" s="5"/>
      <c r="E73" s="5">
        <f t="shared" si="8"/>
        <v>234.06796706348197</v>
      </c>
      <c r="F73" s="5">
        <f t="shared" si="6"/>
        <v>688.4939599321167</v>
      </c>
      <c r="G73" s="5">
        <f t="shared" si="9"/>
        <v>61963.698557393218</v>
      </c>
      <c r="H73" s="7">
        <f t="shared" si="7"/>
        <v>33.997098113476596</v>
      </c>
    </row>
    <row r="74" spans="1:8">
      <c r="A74" s="13">
        <v>43221</v>
      </c>
      <c r="B74" s="4">
        <v>71</v>
      </c>
      <c r="C74" s="5">
        <f t="shared" si="5"/>
        <v>456.13009034189213</v>
      </c>
      <c r="D74" s="5"/>
      <c r="E74" s="5">
        <f t="shared" si="8"/>
        <v>232.36386959022457</v>
      </c>
      <c r="F74" s="5">
        <f t="shared" si="6"/>
        <v>688.4939599321167</v>
      </c>
      <c r="G74" s="5">
        <f t="shared" si="9"/>
        <v>61507.568467051329</v>
      </c>
      <c r="H74" s="7">
        <f t="shared" si="7"/>
        <v>33.749587231402131</v>
      </c>
    </row>
    <row r="75" spans="1:8">
      <c r="A75" s="13">
        <v>43252</v>
      </c>
      <c r="B75" s="4">
        <v>72</v>
      </c>
      <c r="C75" s="5">
        <f t="shared" si="5"/>
        <v>457.84057818067424</v>
      </c>
      <c r="D75" s="5"/>
      <c r="E75" s="5">
        <f t="shared" si="8"/>
        <v>230.65338175144248</v>
      </c>
      <c r="F75" s="5">
        <f t="shared" si="6"/>
        <v>688.4939599321167</v>
      </c>
      <c r="G75" s="5">
        <f t="shared" si="9"/>
        <v>61049.727888870657</v>
      </c>
      <c r="H75" s="7">
        <f t="shared" si="7"/>
        <v>33.501148183519888</v>
      </c>
    </row>
    <row r="76" spans="1:8">
      <c r="A76" s="13">
        <v>43282</v>
      </c>
      <c r="B76" s="4">
        <v>73</v>
      </c>
      <c r="C76" s="5">
        <f t="shared" si="5"/>
        <v>459.55748034885175</v>
      </c>
      <c r="D76" s="5"/>
      <c r="E76" s="5">
        <f t="shared" si="8"/>
        <v>228.93647958326494</v>
      </c>
      <c r="F76" s="5">
        <f t="shared" si="6"/>
        <v>688.4939599321167</v>
      </c>
      <c r="G76" s="5">
        <f t="shared" si="9"/>
        <v>60590.170408521808</v>
      </c>
      <c r="H76" s="7">
        <f t="shared" si="7"/>
        <v>33.251777489208088</v>
      </c>
    </row>
    <row r="77" spans="1:8">
      <c r="A77" s="13">
        <v>43313</v>
      </c>
      <c r="B77" s="4">
        <v>74</v>
      </c>
      <c r="C77" s="5">
        <f t="shared" si="5"/>
        <v>461.28082090015994</v>
      </c>
      <c r="D77" s="5"/>
      <c r="E77" s="5">
        <f t="shared" si="8"/>
        <v>227.21313903195676</v>
      </c>
      <c r="F77" s="5">
        <f t="shared" si="6"/>
        <v>688.4939599321167</v>
      </c>
      <c r="G77" s="5">
        <f t="shared" si="9"/>
        <v>60128.889587621648</v>
      </c>
      <c r="H77" s="7">
        <f t="shared" si="7"/>
        <v>33.001471654792617</v>
      </c>
    </row>
    <row r="78" spans="1:8">
      <c r="A78" s="13">
        <v>43344</v>
      </c>
      <c r="B78" s="4">
        <v>75</v>
      </c>
      <c r="C78" s="5">
        <f t="shared" si="5"/>
        <v>463.01062397853548</v>
      </c>
      <c r="D78" s="5"/>
      <c r="E78" s="5">
        <f t="shared" si="8"/>
        <v>225.48333595358119</v>
      </c>
      <c r="F78" s="5">
        <f t="shared" si="6"/>
        <v>688.4939599321167</v>
      </c>
      <c r="G78" s="5">
        <f t="shared" si="9"/>
        <v>59665.87896364311</v>
      </c>
      <c r="H78" s="7">
        <f t="shared" si="7"/>
        <v>32.750227173498097</v>
      </c>
    </row>
    <row r="79" spans="1:8">
      <c r="A79" s="13">
        <v>43374</v>
      </c>
      <c r="B79" s="4">
        <v>76</v>
      </c>
      <c r="C79" s="5">
        <f t="shared" si="5"/>
        <v>464.74691381845503</v>
      </c>
      <c r="D79" s="5"/>
      <c r="E79" s="5">
        <f t="shared" si="8"/>
        <v>223.74704611366167</v>
      </c>
      <c r="F79" s="5">
        <f t="shared" si="6"/>
        <v>688.4939599321167</v>
      </c>
      <c r="G79" s="5">
        <f t="shared" si="9"/>
        <v>59201.132049824657</v>
      </c>
      <c r="H79" s="7">
        <f t="shared" si="7"/>
        <v>32.498040525398714</v>
      </c>
    </row>
    <row r="80" spans="1:8">
      <c r="A80" s="13">
        <v>43405</v>
      </c>
      <c r="B80" s="4">
        <v>77</v>
      </c>
      <c r="C80" s="5">
        <f t="shared" si="5"/>
        <v>466.48971474527423</v>
      </c>
      <c r="D80" s="5"/>
      <c r="E80" s="5">
        <f t="shared" si="8"/>
        <v>222.00424518684247</v>
      </c>
      <c r="F80" s="5">
        <f t="shared" si="6"/>
        <v>688.4939599321167</v>
      </c>
      <c r="G80" s="5">
        <f t="shared" si="9"/>
        <v>58734.642335079385</v>
      </c>
      <c r="H80" s="7">
        <f t="shared" si="7"/>
        <v>32.244908177368956</v>
      </c>
    </row>
    <row r="81" spans="1:8">
      <c r="A81" s="13">
        <v>43435</v>
      </c>
      <c r="B81" s="4">
        <v>78</v>
      </c>
      <c r="C81" s="5">
        <f t="shared" si="5"/>
        <v>468.23905117556899</v>
      </c>
      <c r="D81" s="5"/>
      <c r="E81" s="5">
        <f t="shared" si="8"/>
        <v>220.25490875654768</v>
      </c>
      <c r="F81" s="5">
        <f t="shared" si="6"/>
        <v>688.4939599321167</v>
      </c>
      <c r="G81" s="5">
        <f t="shared" si="9"/>
        <v>58266.403283903819</v>
      </c>
      <c r="H81" s="7">
        <f t="shared" si="7"/>
        <v>31.990826583034092</v>
      </c>
    </row>
    <row r="82" spans="1:8">
      <c r="A82" s="13">
        <v>43466</v>
      </c>
      <c r="B82" s="4">
        <v>79</v>
      </c>
      <c r="C82" s="5">
        <f t="shared" si="5"/>
        <v>469.99494761747735</v>
      </c>
      <c r="D82" s="5"/>
      <c r="E82" s="5">
        <f t="shared" si="8"/>
        <v>218.49901231463932</v>
      </c>
      <c r="F82" s="5">
        <f t="shared" si="6"/>
        <v>688.4939599321167</v>
      </c>
      <c r="G82" s="5">
        <f t="shared" si="9"/>
        <v>57796.408336286338</v>
      </c>
      <c r="H82" s="7">
        <f t="shared" si="7"/>
        <v>31.735792182720473</v>
      </c>
    </row>
    <row r="83" spans="1:8">
      <c r="A83" s="13">
        <v>43497</v>
      </c>
      <c r="B83" s="4">
        <v>80</v>
      </c>
      <c r="C83" s="5">
        <f t="shared" si="5"/>
        <v>471.75742867104293</v>
      </c>
      <c r="D83" s="5"/>
      <c r="E83" s="5">
        <f t="shared" si="8"/>
        <v>216.73653126107376</v>
      </c>
      <c r="F83" s="5">
        <f t="shared" si="6"/>
        <v>688.4939599321167</v>
      </c>
      <c r="G83" s="5">
        <f t="shared" si="9"/>
        <v>57324.650907615294</v>
      </c>
      <c r="H83" s="7">
        <f t="shared" si="7"/>
        <v>31.479801403405673</v>
      </c>
    </row>
    <row r="84" spans="1:8">
      <c r="A84" s="13">
        <v>43525</v>
      </c>
      <c r="B84" s="4">
        <v>81</v>
      </c>
      <c r="C84" s="5">
        <f t="shared" si="5"/>
        <v>473.52651902855939</v>
      </c>
      <c r="D84" s="5"/>
      <c r="E84" s="5">
        <f t="shared" si="8"/>
        <v>214.96744090355733</v>
      </c>
      <c r="F84" s="5">
        <f t="shared" si="6"/>
        <v>688.4939599321167</v>
      </c>
      <c r="G84" s="5">
        <f t="shared" si="9"/>
        <v>56851.124388586737</v>
      </c>
      <c r="H84" s="7">
        <f t="shared" si="7"/>
        <v>31.222850658668445</v>
      </c>
    </row>
    <row r="85" spans="1:8">
      <c r="A85" s="13">
        <v>43556</v>
      </c>
      <c r="B85" s="4">
        <v>82</v>
      </c>
      <c r="C85" s="5">
        <f t="shared" si="5"/>
        <v>475.30224347491639</v>
      </c>
      <c r="D85" s="5"/>
      <c r="E85" s="5">
        <f t="shared" si="8"/>
        <v>213.19171645720027</v>
      </c>
      <c r="F85" s="5">
        <f t="shared" si="6"/>
        <v>688.4939599321167</v>
      </c>
      <c r="G85" s="5">
        <f t="shared" si="9"/>
        <v>56375.822145111822</v>
      </c>
      <c r="H85" s="7">
        <f t="shared" si="7"/>
        <v>30.964936348638457</v>
      </c>
    </row>
    <row r="86" spans="1:8">
      <c r="A86" s="13">
        <v>43586</v>
      </c>
      <c r="B86" s="4">
        <v>83</v>
      </c>
      <c r="C86" s="5">
        <f t="shared" si="5"/>
        <v>477.08462688794737</v>
      </c>
      <c r="D86" s="5"/>
      <c r="E86" s="5">
        <f t="shared" si="8"/>
        <v>211.40933304416933</v>
      </c>
      <c r="F86" s="5">
        <f t="shared" si="6"/>
        <v>688.4939599321167</v>
      </c>
      <c r="G86" s="5">
        <f t="shared" si="9"/>
        <v>55898.737518223876</v>
      </c>
      <c r="H86" s="7">
        <f t="shared" si="7"/>
        <v>30.706054859945848</v>
      </c>
    </row>
    <row r="87" spans="1:8">
      <c r="A87" s="13">
        <v>43617</v>
      </c>
      <c r="B87" s="4">
        <v>84</v>
      </c>
      <c r="C87" s="5">
        <f t="shared" si="5"/>
        <v>478.87369423877715</v>
      </c>
      <c r="D87" s="5"/>
      <c r="E87" s="5">
        <f t="shared" si="8"/>
        <v>209.62026569333952</v>
      </c>
      <c r="F87" s="5">
        <f t="shared" si="6"/>
        <v>688.4939599321167</v>
      </c>
      <c r="G87" s="5">
        <f t="shared" si="9"/>
        <v>55419.863823985099</v>
      </c>
      <c r="H87" s="7">
        <f t="shared" si="7"/>
        <v>30.446202565670642</v>
      </c>
    </row>
    <row r="88" spans="1:8">
      <c r="A88" s="13">
        <v>43647</v>
      </c>
      <c r="B88" s="4">
        <v>85</v>
      </c>
      <c r="C88" s="5">
        <f t="shared" si="5"/>
        <v>480.66947059217262</v>
      </c>
      <c r="D88" s="5"/>
      <c r="E88" s="5">
        <f t="shared" si="8"/>
        <v>207.82448933994411</v>
      </c>
      <c r="F88" s="5">
        <f t="shared" si="6"/>
        <v>688.4939599321167</v>
      </c>
      <c r="G88" s="5">
        <f t="shared" si="9"/>
        <v>54939.19435339293</v>
      </c>
      <c r="H88" s="7">
        <f t="shared" si="7"/>
        <v>30.18537582529191</v>
      </c>
    </row>
    <row r="89" spans="1:8">
      <c r="A89" s="13">
        <v>43678</v>
      </c>
      <c r="B89" s="4">
        <v>86</v>
      </c>
      <c r="C89" s="5">
        <f t="shared" si="5"/>
        <v>482.47198110689317</v>
      </c>
      <c r="D89" s="5"/>
      <c r="E89" s="5">
        <f t="shared" si="8"/>
        <v>206.0219788252235</v>
      </c>
      <c r="F89" s="5">
        <f t="shared" si="6"/>
        <v>688.4939599321167</v>
      </c>
      <c r="G89" s="5">
        <f t="shared" si="9"/>
        <v>54456.722372286036</v>
      </c>
      <c r="H89" s="7">
        <f t="shared" si="7"/>
        <v>29.923570984636761</v>
      </c>
    </row>
    <row r="90" spans="1:8">
      <c r="A90" s="13">
        <v>43709</v>
      </c>
      <c r="B90" s="4">
        <v>87</v>
      </c>
      <c r="C90" s="5">
        <f t="shared" si="5"/>
        <v>484.28125103604407</v>
      </c>
      <c r="D90" s="5"/>
      <c r="E90" s="5">
        <f t="shared" si="8"/>
        <v>204.21270889607263</v>
      </c>
      <c r="F90" s="5">
        <f t="shared" si="6"/>
        <v>688.4939599321167</v>
      </c>
      <c r="G90" s="5">
        <f t="shared" si="9"/>
        <v>53972.441121249991</v>
      </c>
      <c r="H90" s="7">
        <f t="shared" si="7"/>
        <v>29.660784375829142</v>
      </c>
    </row>
    <row r="91" spans="1:8">
      <c r="A91" s="13">
        <v>43739</v>
      </c>
      <c r="B91" s="4">
        <v>88</v>
      </c>
      <c r="C91" s="5">
        <f t="shared" si="5"/>
        <v>486.09730572742922</v>
      </c>
      <c r="D91" s="5"/>
      <c r="E91" s="5">
        <f t="shared" si="8"/>
        <v>202.39665420468745</v>
      </c>
      <c r="F91" s="5">
        <f t="shared" si="6"/>
        <v>688.4939599321167</v>
      </c>
      <c r="G91" s="5">
        <f t="shared" si="9"/>
        <v>53486.343815522559</v>
      </c>
      <c r="H91" s="7">
        <f t="shared" si="7"/>
        <v>29.397012317238502</v>
      </c>
    </row>
    <row r="92" spans="1:8">
      <c r="A92" s="13">
        <v>43770</v>
      </c>
      <c r="B92" s="4">
        <v>89</v>
      </c>
      <c r="C92" s="5">
        <f t="shared" si="5"/>
        <v>487.9201706239071</v>
      </c>
      <c r="D92" s="5"/>
      <c r="E92" s="5">
        <f t="shared" si="8"/>
        <v>200.5737893082096</v>
      </c>
      <c r="F92" s="5">
        <f t="shared" si="6"/>
        <v>688.4939599321167</v>
      </c>
      <c r="G92" s="5">
        <f t="shared" si="9"/>
        <v>52998.423644898656</v>
      </c>
      <c r="H92" s="7">
        <f t="shared" si="7"/>
        <v>29.132251113428147</v>
      </c>
    </row>
    <row r="93" spans="1:8">
      <c r="A93" s="13">
        <v>43800</v>
      </c>
      <c r="B93" s="4">
        <v>90</v>
      </c>
      <c r="C93" s="5">
        <f t="shared" si="5"/>
        <v>489.74987126374674</v>
      </c>
      <c r="D93" s="5"/>
      <c r="E93" s="5">
        <f t="shared" si="8"/>
        <v>198.74408866836995</v>
      </c>
      <c r="F93" s="5">
        <f t="shared" si="6"/>
        <v>688.4939599321167</v>
      </c>
      <c r="G93" s="5">
        <f t="shared" si="9"/>
        <v>52508.67377363491</v>
      </c>
      <c r="H93" s="7">
        <f t="shared" si="7"/>
        <v>28.866497055103501</v>
      </c>
    </row>
    <row r="94" spans="1:8">
      <c r="A94" s="13">
        <v>43831</v>
      </c>
      <c r="B94" s="4">
        <v>91</v>
      </c>
      <c r="C94" s="5">
        <f t="shared" si="5"/>
        <v>491.58643328098583</v>
      </c>
      <c r="D94" s="5"/>
      <c r="E94" s="5">
        <f t="shared" si="8"/>
        <v>196.90752665113089</v>
      </c>
      <c r="F94" s="5">
        <f t="shared" si="6"/>
        <v>688.4939599321167</v>
      </c>
      <c r="G94" s="5">
        <f t="shared" si="9"/>
        <v>52017.087340353923</v>
      </c>
      <c r="H94" s="7">
        <f t="shared" si="7"/>
        <v>28.599746419060139</v>
      </c>
    </row>
    <row r="95" spans="1:8">
      <c r="A95" s="13">
        <v>43862</v>
      </c>
      <c r="B95" s="4">
        <v>92</v>
      </c>
      <c r="C95" s="5">
        <f t="shared" si="5"/>
        <v>493.4298824057895</v>
      </c>
      <c r="D95" s="5"/>
      <c r="E95" s="5">
        <f t="shared" si="8"/>
        <v>195.0640775263272</v>
      </c>
      <c r="F95" s="5">
        <f t="shared" si="6"/>
        <v>688.4939599321167</v>
      </c>
      <c r="G95" s="5">
        <f t="shared" si="9"/>
        <v>51523.657457948131</v>
      </c>
      <c r="H95" s="7">
        <f t="shared" si="7"/>
        <v>28.331995468131616</v>
      </c>
    </row>
    <row r="96" spans="1:8">
      <c r="A96" s="13">
        <v>43891</v>
      </c>
      <c r="B96" s="4">
        <v>93</v>
      </c>
      <c r="C96" s="5">
        <f t="shared" si="5"/>
        <v>495.28024446481118</v>
      </c>
      <c r="D96" s="5"/>
      <c r="E96" s="5">
        <f t="shared" si="8"/>
        <v>193.21371546730549</v>
      </c>
      <c r="F96" s="5">
        <f t="shared" si="6"/>
        <v>688.4939599321167</v>
      </c>
      <c r="G96" s="5">
        <f t="shared" si="9"/>
        <v>51028.37721348332</v>
      </c>
      <c r="H96" s="7">
        <f t="shared" si="7"/>
        <v>28.063240451137112</v>
      </c>
    </row>
    <row r="97" spans="1:8">
      <c r="A97" s="13">
        <v>43922</v>
      </c>
      <c r="B97" s="4">
        <v>94</v>
      </c>
      <c r="C97" s="5">
        <f t="shared" si="5"/>
        <v>497.13754538155422</v>
      </c>
      <c r="D97" s="5"/>
      <c r="E97" s="5">
        <f t="shared" si="8"/>
        <v>191.35641455056245</v>
      </c>
      <c r="F97" s="5">
        <f t="shared" si="6"/>
        <v>688.4939599321167</v>
      </c>
      <c r="G97" s="5">
        <f t="shared" si="9"/>
        <v>50531.239668101764</v>
      </c>
      <c r="H97" s="7">
        <f t="shared" si="7"/>
        <v>27.793477602828876</v>
      </c>
    </row>
    <row r="98" spans="1:8">
      <c r="A98" s="13">
        <v>43952</v>
      </c>
      <c r="B98" s="4">
        <v>95</v>
      </c>
      <c r="C98" s="5">
        <f t="shared" si="5"/>
        <v>499.00181117673515</v>
      </c>
      <c r="D98" s="5"/>
      <c r="E98" s="5">
        <f t="shared" si="8"/>
        <v>189.49214875538158</v>
      </c>
      <c r="F98" s="5">
        <f t="shared" si="6"/>
        <v>688.4939599321167</v>
      </c>
      <c r="G98" s="5">
        <f t="shared" si="9"/>
        <v>50032.237856925029</v>
      </c>
      <c r="H98" s="7">
        <f t="shared" si="7"/>
        <v>27.522703143839479</v>
      </c>
    </row>
    <row r="99" spans="1:8">
      <c r="A99" s="13">
        <v>43983</v>
      </c>
      <c r="B99" s="4">
        <v>96</v>
      </c>
      <c r="C99" s="5">
        <f t="shared" si="5"/>
        <v>500.87306796864789</v>
      </c>
      <c r="D99" s="5"/>
      <c r="E99" s="5">
        <f t="shared" si="8"/>
        <v>187.62089196346884</v>
      </c>
      <c r="F99" s="5">
        <f t="shared" si="6"/>
        <v>688.4939599321167</v>
      </c>
      <c r="G99" s="5">
        <f t="shared" si="9"/>
        <v>49531.36478895638</v>
      </c>
      <c r="H99" s="7">
        <f t="shared" si="7"/>
        <v>27.250913280628875</v>
      </c>
    </row>
    <row r="100" spans="1:8">
      <c r="A100" s="13">
        <v>44013</v>
      </c>
      <c r="B100" s="4">
        <v>97</v>
      </c>
      <c r="C100" s="5">
        <f t="shared" si="5"/>
        <v>502.75134197353032</v>
      </c>
      <c r="D100" s="5"/>
      <c r="E100" s="5">
        <f t="shared" si="8"/>
        <v>185.74261795858641</v>
      </c>
      <c r="F100" s="5">
        <f t="shared" si="6"/>
        <v>688.4939599321167</v>
      </c>
      <c r="G100" s="5">
        <f t="shared" si="9"/>
        <v>49028.613446982847</v>
      </c>
      <c r="H100" s="7">
        <f t="shared" si="7"/>
        <v>26.978104205431237</v>
      </c>
    </row>
    <row r="101" spans="1:8">
      <c r="A101" s="13">
        <v>44044</v>
      </c>
      <c r="B101" s="4">
        <v>98</v>
      </c>
      <c r="C101" s="5">
        <f t="shared" si="5"/>
        <v>504.63665950593099</v>
      </c>
      <c r="D101" s="5"/>
      <c r="E101" s="5">
        <f t="shared" si="8"/>
        <v>183.85730042618567</v>
      </c>
      <c r="F101" s="5">
        <f t="shared" si="6"/>
        <v>688.4939599321167</v>
      </c>
      <c r="G101" s="5">
        <f t="shared" si="9"/>
        <v>48523.976787476917</v>
      </c>
      <c r="H101" s="7">
        <f t="shared" si="7"/>
        <v>26.704272096201603</v>
      </c>
    </row>
    <row r="102" spans="1:8">
      <c r="A102" s="13">
        <v>44075</v>
      </c>
      <c r="B102" s="4">
        <v>99</v>
      </c>
      <c r="C102" s="5">
        <f t="shared" si="5"/>
        <v>506.52904697907832</v>
      </c>
      <c r="D102" s="5"/>
      <c r="E102" s="5">
        <f t="shared" si="8"/>
        <v>181.96491295303841</v>
      </c>
      <c r="F102" s="5">
        <f t="shared" si="6"/>
        <v>688.4939599321167</v>
      </c>
      <c r="G102" s="5">
        <f t="shared" si="9"/>
        <v>48017.447740497839</v>
      </c>
      <c r="H102" s="7">
        <f t="shared" si="7"/>
        <v>26.429413116562355</v>
      </c>
    </row>
    <row r="103" spans="1:8">
      <c r="A103" s="13">
        <v>44105</v>
      </c>
      <c r="B103" s="4">
        <v>100</v>
      </c>
      <c r="C103" s="5">
        <f t="shared" si="5"/>
        <v>508.42853090524977</v>
      </c>
      <c r="D103" s="5"/>
      <c r="E103" s="5">
        <f t="shared" si="8"/>
        <v>180.06542902686689</v>
      </c>
      <c r="F103" s="5">
        <f t="shared" si="6"/>
        <v>688.4939599321167</v>
      </c>
      <c r="G103" s="5">
        <f t="shared" si="9"/>
        <v>47509.019209592589</v>
      </c>
      <c r="H103" s="7">
        <f t="shared" si="7"/>
        <v>26.153523415749468</v>
      </c>
    </row>
    <row r="104" spans="1:8">
      <c r="A104" s="13">
        <v>44136</v>
      </c>
      <c r="B104" s="4">
        <v>101</v>
      </c>
      <c r="C104" s="5">
        <f t="shared" si="5"/>
        <v>510.33513789614449</v>
      </c>
      <c r="D104" s="5"/>
      <c r="E104" s="5">
        <f t="shared" si="8"/>
        <v>178.15882203597221</v>
      </c>
      <c r="F104" s="5">
        <f t="shared" si="6"/>
        <v>688.4939599321167</v>
      </c>
      <c r="G104" s="5">
        <f t="shared" si="9"/>
        <v>46998.684071696443</v>
      </c>
      <c r="H104" s="7">
        <f t="shared" si="7"/>
        <v>25.876599128558524</v>
      </c>
    </row>
    <row r="105" spans="1:8">
      <c r="A105" s="13">
        <v>44166</v>
      </c>
      <c r="B105" s="4">
        <v>102</v>
      </c>
      <c r="C105" s="5">
        <f t="shared" si="5"/>
        <v>512.24889466325499</v>
      </c>
      <c r="D105" s="5"/>
      <c r="E105" s="5">
        <f t="shared" si="8"/>
        <v>176.24506526886168</v>
      </c>
      <c r="F105" s="5">
        <f t="shared" si="6"/>
        <v>688.4939599321167</v>
      </c>
      <c r="G105" s="5">
        <f t="shared" si="9"/>
        <v>46486.435177033185</v>
      </c>
      <c r="H105" s="7">
        <f t="shared" si="7"/>
        <v>25.598636375290624</v>
      </c>
    </row>
    <row r="106" spans="1:8">
      <c r="A106" s="13">
        <v>44197</v>
      </c>
      <c r="B106" s="4">
        <v>103</v>
      </c>
      <c r="C106" s="5">
        <f t="shared" si="5"/>
        <v>514.16982801824224</v>
      </c>
      <c r="D106" s="5"/>
      <c r="E106" s="5">
        <f t="shared" si="8"/>
        <v>174.32413191387445</v>
      </c>
      <c r="F106" s="5">
        <f t="shared" si="6"/>
        <v>688.4939599321167</v>
      </c>
      <c r="G106" s="5">
        <f t="shared" si="9"/>
        <v>45972.265349014946</v>
      </c>
      <c r="H106" s="7">
        <f t="shared" si="7"/>
        <v>25.31963126169796</v>
      </c>
    </row>
    <row r="107" spans="1:8">
      <c r="A107" s="13">
        <v>44228</v>
      </c>
      <c r="B107" s="4">
        <v>104</v>
      </c>
      <c r="C107" s="5">
        <f t="shared" si="5"/>
        <v>516.09796487331062</v>
      </c>
      <c r="D107" s="5"/>
      <c r="E107" s="5">
        <f t="shared" si="8"/>
        <v>172.39599505880605</v>
      </c>
      <c r="F107" s="5">
        <f t="shared" si="6"/>
        <v>688.4939599321167</v>
      </c>
      <c r="G107" s="5">
        <f t="shared" si="9"/>
        <v>45456.167384141634</v>
      </c>
      <c r="H107" s="7">
        <f t="shared" si="7"/>
        <v>25.039579878929331</v>
      </c>
    </row>
    <row r="108" spans="1:8">
      <c r="A108" s="13">
        <v>44256</v>
      </c>
      <c r="B108" s="4">
        <v>105</v>
      </c>
      <c r="C108" s="5">
        <f t="shared" si="5"/>
        <v>518.03333224158553</v>
      </c>
      <c r="D108" s="5"/>
      <c r="E108" s="5">
        <f t="shared" si="8"/>
        <v>170.46062769053114</v>
      </c>
      <c r="F108" s="5">
        <f t="shared" si="6"/>
        <v>688.4939599321167</v>
      </c>
      <c r="G108" s="5">
        <f t="shared" si="9"/>
        <v>44938.134051900051</v>
      </c>
      <c r="H108" s="7">
        <f t="shared" si="7"/>
        <v>24.758478303475314</v>
      </c>
    </row>
    <row r="109" spans="1:8">
      <c r="A109" s="13">
        <v>44287</v>
      </c>
      <c r="B109" s="4">
        <v>106</v>
      </c>
      <c r="C109" s="5">
        <f t="shared" si="5"/>
        <v>519.97595723749146</v>
      </c>
      <c r="D109" s="5"/>
      <c r="E109" s="5">
        <f t="shared" si="8"/>
        <v>168.51800269462518</v>
      </c>
      <c r="F109" s="5">
        <f t="shared" si="6"/>
        <v>688.4939599321167</v>
      </c>
      <c r="G109" s="5">
        <f t="shared" si="9"/>
        <v>44418.158094662562</v>
      </c>
      <c r="H109" s="7">
        <f t="shared" si="7"/>
        <v>24.476322597113345</v>
      </c>
    </row>
    <row r="110" spans="1:8">
      <c r="A110" s="13">
        <v>44317</v>
      </c>
      <c r="B110" s="4">
        <v>107</v>
      </c>
      <c r="C110" s="5">
        <f t="shared" si="5"/>
        <v>521.92586707713212</v>
      </c>
      <c r="D110" s="5"/>
      <c r="E110" s="5">
        <f t="shared" si="8"/>
        <v>166.5680928549846</v>
      </c>
      <c r="F110" s="5">
        <f t="shared" si="6"/>
        <v>688.4939599321167</v>
      </c>
      <c r="G110" s="5">
        <f t="shared" si="9"/>
        <v>43896.232227585431</v>
      </c>
      <c r="H110" s="7">
        <f t="shared" si="7"/>
        <v>24.193108806852521</v>
      </c>
    </row>
    <row r="111" spans="1:8">
      <c r="A111" s="13">
        <v>44348</v>
      </c>
      <c r="B111" s="4">
        <v>108</v>
      </c>
      <c r="C111" s="5">
        <f t="shared" si="5"/>
        <v>523.88308907867133</v>
      </c>
      <c r="D111" s="5"/>
      <c r="E111" s="5">
        <f t="shared" si="8"/>
        <v>164.61087085344536</v>
      </c>
      <c r="F111" s="5">
        <f t="shared" si="6"/>
        <v>688.4939599321167</v>
      </c>
      <c r="G111" s="5">
        <f t="shared" si="9"/>
        <v>43372.349138506761</v>
      </c>
      <c r="H111" s="7">
        <f t="shared" si="7"/>
        <v>23.908832964878222</v>
      </c>
    </row>
    <row r="112" spans="1:8">
      <c r="A112" s="13">
        <v>44378</v>
      </c>
      <c r="B112" s="4">
        <v>109</v>
      </c>
      <c r="C112" s="5">
        <f t="shared" si="5"/>
        <v>525.84765066271632</v>
      </c>
      <c r="D112" s="5"/>
      <c r="E112" s="5">
        <f t="shared" si="8"/>
        <v>162.64630926940035</v>
      </c>
      <c r="F112" s="5">
        <f t="shared" si="6"/>
        <v>688.4939599321167</v>
      </c>
      <c r="G112" s="5">
        <f t="shared" si="9"/>
        <v>42846.501487844042</v>
      </c>
      <c r="H112" s="7">
        <f t="shared" si="7"/>
        <v>23.623491088496515</v>
      </c>
    </row>
    <row r="113" spans="1:8">
      <c r="A113" s="13">
        <v>44409</v>
      </c>
      <c r="B113" s="4">
        <v>110</v>
      </c>
      <c r="C113" s="5">
        <f t="shared" si="5"/>
        <v>527.81957935270157</v>
      </c>
      <c r="D113" s="5"/>
      <c r="E113" s="5">
        <f t="shared" si="8"/>
        <v>160.67438057941516</v>
      </c>
      <c r="F113" s="5">
        <f t="shared" si="6"/>
        <v>688.4939599321167</v>
      </c>
      <c r="G113" s="5">
        <f t="shared" si="9"/>
        <v>42318.681908491337</v>
      </c>
      <c r="H113" s="7">
        <f t="shared" si="7"/>
        <v>23.337079180078376</v>
      </c>
    </row>
    <row r="114" spans="1:8">
      <c r="A114" s="13">
        <v>44440</v>
      </c>
      <c r="B114" s="4">
        <v>111</v>
      </c>
      <c r="C114" s="5">
        <f t="shared" si="5"/>
        <v>529.7989027752742</v>
      </c>
      <c r="D114" s="5"/>
      <c r="E114" s="5">
        <f t="shared" si="8"/>
        <v>158.69505715684252</v>
      </c>
      <c r="F114" s="5">
        <f t="shared" si="6"/>
        <v>688.4939599321167</v>
      </c>
      <c r="G114" s="5">
        <f t="shared" si="9"/>
        <v>41788.883005716059</v>
      </c>
      <c r="H114" s="7">
        <f t="shared" si="7"/>
        <v>23.049593227003669</v>
      </c>
    </row>
    <row r="115" spans="1:8">
      <c r="A115" s="13">
        <v>44470</v>
      </c>
      <c r="B115" s="4">
        <v>112</v>
      </c>
      <c r="C115" s="5">
        <f t="shared" si="5"/>
        <v>531.78564866068143</v>
      </c>
      <c r="D115" s="5"/>
      <c r="E115" s="5">
        <f t="shared" si="8"/>
        <v>156.70831127143524</v>
      </c>
      <c r="F115" s="5">
        <f t="shared" si="6"/>
        <v>688.4939599321167</v>
      </c>
      <c r="G115" s="5">
        <f t="shared" si="9"/>
        <v>41257.097357055376</v>
      </c>
      <c r="H115" s="7">
        <f t="shared" si="7"/>
        <v>22.761029201604931</v>
      </c>
    </row>
    <row r="116" spans="1:8">
      <c r="A116" s="13">
        <v>44501</v>
      </c>
      <c r="B116" s="4">
        <v>113</v>
      </c>
      <c r="C116" s="5">
        <f t="shared" si="5"/>
        <v>533.77984484315903</v>
      </c>
      <c r="D116" s="5"/>
      <c r="E116" s="5">
        <f t="shared" si="8"/>
        <v>154.71411508895764</v>
      </c>
      <c r="F116" s="5">
        <f t="shared" si="6"/>
        <v>688.4939599321167</v>
      </c>
      <c r="G116" s="5">
        <f t="shared" si="9"/>
        <v>40723.317512212219</v>
      </c>
      <c r="H116" s="7">
        <f t="shared" si="7"/>
        <v>22.471383061110945</v>
      </c>
    </row>
    <row r="117" spans="1:8" s="4" customFormat="1">
      <c r="A117" s="13">
        <v>44531</v>
      </c>
      <c r="B117" s="4">
        <v>114</v>
      </c>
      <c r="C117" s="5">
        <f t="shared" si="5"/>
        <v>535.78151926132091</v>
      </c>
      <c r="D117" s="5"/>
      <c r="E117" s="5">
        <f t="shared" si="8"/>
        <v>152.71244067079581</v>
      </c>
      <c r="F117" s="5">
        <f t="shared" si="6"/>
        <v>688.4939599321167</v>
      </c>
      <c r="G117" s="5">
        <f t="shared" si="9"/>
        <v>40187.5359929509</v>
      </c>
      <c r="H117" s="7">
        <f t="shared" si="7"/>
        <v>22.180650747590114</v>
      </c>
    </row>
    <row r="118" spans="1:8">
      <c r="A118" s="13">
        <v>44562</v>
      </c>
      <c r="B118" s="4">
        <v>115</v>
      </c>
      <c r="C118" s="5">
        <f t="shared" si="5"/>
        <v>537.79069995855082</v>
      </c>
      <c r="D118" s="5"/>
      <c r="E118" s="5">
        <f t="shared" si="8"/>
        <v>150.70325997356585</v>
      </c>
      <c r="F118" s="5">
        <f t="shared" si="6"/>
        <v>688.4939599321167</v>
      </c>
      <c r="G118" s="5">
        <f t="shared" si="9"/>
        <v>39649.745292992346</v>
      </c>
      <c r="H118" s="7">
        <f t="shared" si="7"/>
        <v>21.888828187893576</v>
      </c>
    </row>
    <row r="119" spans="1:8">
      <c r="A119" s="13">
        <v>44593</v>
      </c>
      <c r="B119" s="4">
        <v>116</v>
      </c>
      <c r="C119" s="5">
        <f t="shared" si="5"/>
        <v>539.80741508339543</v>
      </c>
      <c r="D119" s="5"/>
      <c r="E119" s="5">
        <f t="shared" si="8"/>
        <v>148.6865448487213</v>
      </c>
      <c r="F119" s="5">
        <f t="shared" si="6"/>
        <v>688.4939599321167</v>
      </c>
      <c r="G119" s="5">
        <f t="shared" si="9"/>
        <v>39109.937877908953</v>
      </c>
      <c r="H119" s="7">
        <f t="shared" si="7"/>
        <v>21.595911293598178</v>
      </c>
    </row>
    <row r="120" spans="1:8">
      <c r="A120" s="13">
        <v>44621</v>
      </c>
      <c r="B120" s="4">
        <v>117</v>
      </c>
      <c r="C120" s="5">
        <f t="shared" si="5"/>
        <v>541.83169288995816</v>
      </c>
      <c r="D120" s="5"/>
      <c r="E120" s="5">
        <f t="shared" si="8"/>
        <v>146.66226704215856</v>
      </c>
      <c r="F120" s="5">
        <f t="shared" si="6"/>
        <v>688.4939599321167</v>
      </c>
      <c r="G120" s="5">
        <f t="shared" si="9"/>
        <v>38568.106185018994</v>
      </c>
      <c r="H120" s="7">
        <f t="shared" si="7"/>
        <v>21.301895960949167</v>
      </c>
    </row>
    <row r="121" spans="1:8">
      <c r="A121" s="13">
        <v>44652</v>
      </c>
      <c r="B121" s="4">
        <v>118</v>
      </c>
      <c r="C121" s="5">
        <f t="shared" si="5"/>
        <v>543.86356173829552</v>
      </c>
      <c r="D121" s="5"/>
      <c r="E121" s="5">
        <f t="shared" si="8"/>
        <v>144.63039819382121</v>
      </c>
      <c r="F121" s="5">
        <f t="shared" si="6"/>
        <v>688.4939599321167</v>
      </c>
      <c r="G121" s="5">
        <f t="shared" si="9"/>
        <v>38024.242623280697</v>
      </c>
      <c r="H121" s="7">
        <f t="shared" si="7"/>
        <v>21.006778070802728</v>
      </c>
    </row>
    <row r="122" spans="1:8">
      <c r="A122" s="13">
        <v>44682</v>
      </c>
      <c r="B122" s="4">
        <v>119</v>
      </c>
      <c r="C122" s="5">
        <f t="shared" si="5"/>
        <v>545.90305009481403</v>
      </c>
      <c r="D122" s="5"/>
      <c r="E122" s="5">
        <f t="shared" si="8"/>
        <v>142.5909098373026</v>
      </c>
      <c r="F122" s="5">
        <f t="shared" si="6"/>
        <v>688.4939599321167</v>
      </c>
      <c r="G122" s="5">
        <f t="shared" si="9"/>
        <v>37478.339573185884</v>
      </c>
      <c r="H122" s="7">
        <f t="shared" si="7"/>
        <v>20.710553488568241</v>
      </c>
    </row>
    <row r="123" spans="1:8">
      <c r="A123" s="13">
        <v>44713</v>
      </c>
      <c r="B123" s="4">
        <v>120</v>
      </c>
      <c r="C123" s="5">
        <f t="shared" si="5"/>
        <v>547.95018653266959</v>
      </c>
      <c r="D123" s="5"/>
      <c r="E123" s="5">
        <f t="shared" si="8"/>
        <v>140.54377339944708</v>
      </c>
      <c r="F123" s="5">
        <f t="shared" si="6"/>
        <v>688.4939599321167</v>
      </c>
      <c r="G123" s="5">
        <f t="shared" si="9"/>
        <v>36930.389386653216</v>
      </c>
      <c r="H123" s="7">
        <f t="shared" si="7"/>
        <v>20.413218064150374</v>
      </c>
    </row>
    <row r="124" spans="1:8">
      <c r="A124" s="13">
        <v>44743</v>
      </c>
      <c r="B124" s="4">
        <v>121</v>
      </c>
      <c r="C124" s="5">
        <f t="shared" si="5"/>
        <v>550.00499973216711</v>
      </c>
      <c r="D124" s="5"/>
      <c r="E124" s="5">
        <f t="shared" si="8"/>
        <v>138.48896019994956</v>
      </c>
      <c r="F124" s="5">
        <f t="shared" si="6"/>
        <v>688.4939599321167</v>
      </c>
      <c r="G124" s="5">
        <f t="shared" si="9"/>
        <v>36380.384386921047</v>
      </c>
      <c r="H124" s="7">
        <f t="shared" si="7"/>
        <v>20.114767631890938</v>
      </c>
    </row>
    <row r="125" spans="1:8">
      <c r="A125" s="13">
        <v>44774</v>
      </c>
      <c r="B125" s="4">
        <v>122</v>
      </c>
      <c r="C125" s="5">
        <f t="shared" si="5"/>
        <v>552.06751848116278</v>
      </c>
      <c r="D125" s="5"/>
      <c r="E125" s="5">
        <f t="shared" si="8"/>
        <v>136.42644145095392</v>
      </c>
      <c r="F125" s="5">
        <f t="shared" si="6"/>
        <v>688.4939599321167</v>
      </c>
      <c r="G125" s="5">
        <f t="shared" si="9"/>
        <v>35828.316868439884</v>
      </c>
      <c r="H125" s="7">
        <f t="shared" si="7"/>
        <v>19.815198010510525</v>
      </c>
    </row>
    <row r="126" spans="1:8">
      <c r="A126" s="13">
        <v>44805</v>
      </c>
      <c r="B126" s="4">
        <v>123</v>
      </c>
      <c r="C126" s="5">
        <f t="shared" si="5"/>
        <v>554.13777167546709</v>
      </c>
      <c r="D126" s="5"/>
      <c r="E126" s="5">
        <f t="shared" si="8"/>
        <v>134.35618825664957</v>
      </c>
      <c r="F126" s="5">
        <f t="shared" si="6"/>
        <v>688.4939599321167</v>
      </c>
      <c r="G126" s="5">
        <f t="shared" si="9"/>
        <v>35274.179096764419</v>
      </c>
      <c r="H126" s="7">
        <f t="shared" si="7"/>
        <v>19.514505003049941</v>
      </c>
    </row>
    <row r="127" spans="1:8">
      <c r="A127" s="13">
        <v>44835</v>
      </c>
      <c r="B127" s="4">
        <v>124</v>
      </c>
      <c r="C127" s="5">
        <f t="shared" si="5"/>
        <v>556.21578831925012</v>
      </c>
      <c r="D127" s="5"/>
      <c r="E127" s="5">
        <f t="shared" si="8"/>
        <v>132.27817161286657</v>
      </c>
      <c r="F127" s="5">
        <f t="shared" si="6"/>
        <v>688.4939599321167</v>
      </c>
      <c r="G127" s="5">
        <f t="shared" si="9"/>
        <v>34717.963308445171</v>
      </c>
      <c r="H127" s="7">
        <f t="shared" si="7"/>
        <v>19.21268439681138</v>
      </c>
    </row>
    <row r="128" spans="1:8">
      <c r="A128" s="13">
        <v>44866</v>
      </c>
      <c r="B128" s="4">
        <v>125</v>
      </c>
      <c r="C128" s="5">
        <f t="shared" si="5"/>
        <v>558.30159752544728</v>
      </c>
      <c r="D128" s="5"/>
      <c r="E128" s="5">
        <f t="shared" si="8"/>
        <v>130.19236240666939</v>
      </c>
      <c r="F128" s="5">
        <f t="shared" si="6"/>
        <v>688.4939599321167</v>
      </c>
      <c r="G128" s="5">
        <f t="shared" si="9"/>
        <v>34159.661710919725</v>
      </c>
      <c r="H128" s="7">
        <f t="shared" si="7"/>
        <v>18.909731963299421</v>
      </c>
    </row>
    <row r="129" spans="1:8">
      <c r="A129" s="13">
        <v>44896</v>
      </c>
      <c r="B129" s="4">
        <v>126</v>
      </c>
      <c r="C129" s="5">
        <f t="shared" si="5"/>
        <v>560.39522851616778</v>
      </c>
      <c r="D129" s="5"/>
      <c r="E129" s="5">
        <f t="shared" si="8"/>
        <v>128.09873141594895</v>
      </c>
      <c r="F129" s="5">
        <f t="shared" si="6"/>
        <v>688.4939599321167</v>
      </c>
      <c r="G129" s="5">
        <f t="shared" si="9"/>
        <v>33599.26648240356</v>
      </c>
      <c r="H129" s="7">
        <f t="shared" si="7"/>
        <v>18.605643458161794</v>
      </c>
    </row>
    <row r="130" spans="1:8">
      <c r="A130" s="13">
        <v>44927</v>
      </c>
      <c r="B130" s="4">
        <v>127</v>
      </c>
      <c r="C130" s="5">
        <f t="shared" si="5"/>
        <v>562.49671062310335</v>
      </c>
      <c r="D130" s="5"/>
      <c r="E130" s="5">
        <f t="shared" si="8"/>
        <v>125.99724930901334</v>
      </c>
      <c r="F130" s="5">
        <f t="shared" si="6"/>
        <v>688.4939599321167</v>
      </c>
      <c r="G130" s="5">
        <f t="shared" si="9"/>
        <v>33036.769771780455</v>
      </c>
      <c r="H130" s="7">
        <f t="shared" si="7"/>
        <v>18.300414621129903</v>
      </c>
    </row>
    <row r="131" spans="1:8">
      <c r="A131" s="13">
        <v>44958</v>
      </c>
      <c r="B131" s="4">
        <v>128</v>
      </c>
      <c r="C131" s="5">
        <f t="shared" si="5"/>
        <v>564.60607328794003</v>
      </c>
      <c r="D131" s="5"/>
      <c r="E131" s="5">
        <f t="shared" si="8"/>
        <v>123.8878866441767</v>
      </c>
      <c r="F131" s="5">
        <f t="shared" si="6"/>
        <v>688.4939599321167</v>
      </c>
      <c r="G131" s="5">
        <f t="shared" si="9"/>
        <v>32472.163698492514</v>
      </c>
      <c r="H131" s="7">
        <f t="shared" si="7"/>
        <v>17.99404117595914</v>
      </c>
    </row>
    <row r="132" spans="1:8">
      <c r="A132" s="13">
        <v>44986</v>
      </c>
      <c r="B132" s="4">
        <v>129</v>
      </c>
      <c r="C132" s="5">
        <f t="shared" si="5"/>
        <v>566.72334606276979</v>
      </c>
      <c r="D132" s="5"/>
      <c r="E132" s="5">
        <f t="shared" si="8"/>
        <v>121.77061386934692</v>
      </c>
      <c r="F132" s="5">
        <f t="shared" si="6"/>
        <v>688.4939599321167</v>
      </c>
      <c r="G132" s="5">
        <f t="shared" si="9"/>
        <v>31905.440352429745</v>
      </c>
      <c r="H132" s="7">
        <f t="shared" si="7"/>
        <v>17.686518830368986</v>
      </c>
    </row>
    <row r="133" spans="1:8">
      <c r="A133" s="13">
        <v>45017</v>
      </c>
      <c r="B133" s="4">
        <v>130</v>
      </c>
      <c r="C133" s="5">
        <f t="shared" ref="C133:C196" si="10">F133-E133</f>
        <v>568.84855861050517</v>
      </c>
      <c r="D133" s="5"/>
      <c r="E133" s="5">
        <f t="shared" si="8"/>
        <v>119.64540132161153</v>
      </c>
      <c r="F133" s="5">
        <f t="shared" ref="F133:F196" si="11">-$J$6</f>
        <v>688.4939599321167</v>
      </c>
      <c r="G133" s="5">
        <f t="shared" si="9"/>
        <v>31336.59179381924</v>
      </c>
      <c r="H133" s="7">
        <f t="shared" ref="H133:H196" si="12">(E133/F133)*100</f>
        <v>17.377843275982869</v>
      </c>
    </row>
    <row r="134" spans="1:8">
      <c r="A134" s="13">
        <v>45047</v>
      </c>
      <c r="B134" s="4">
        <v>131</v>
      </c>
      <c r="C134" s="5">
        <f t="shared" si="10"/>
        <v>570.98174070529456</v>
      </c>
      <c r="D134" s="5"/>
      <c r="E134" s="5">
        <f t="shared" ref="E134:E197" si="13">(G133*$J$8)/12</f>
        <v>117.51221922682214</v>
      </c>
      <c r="F134" s="5">
        <f t="shared" si="11"/>
        <v>688.4939599321167</v>
      </c>
      <c r="G134" s="5">
        <f t="shared" ref="G134:G197" si="14">G133-SUM(C134:D134)</f>
        <v>30765.610053113945</v>
      </c>
      <c r="H134" s="7">
        <f t="shared" si="12"/>
        <v>17.068010188267806</v>
      </c>
    </row>
    <row r="135" spans="1:8">
      <c r="A135" s="13">
        <v>45078</v>
      </c>
      <c r="B135" s="4">
        <v>132</v>
      </c>
      <c r="C135" s="5">
        <f t="shared" si="10"/>
        <v>573.12292223293935</v>
      </c>
      <c r="D135" s="5"/>
      <c r="E135" s="5">
        <f t="shared" si="13"/>
        <v>115.37103769917729</v>
      </c>
      <c r="F135" s="5">
        <f t="shared" si="11"/>
        <v>688.4939599321167</v>
      </c>
      <c r="G135" s="5">
        <f t="shared" si="14"/>
        <v>30192.487130881007</v>
      </c>
      <c r="H135" s="7">
        <f t="shared" si="12"/>
        <v>16.757015226473811</v>
      </c>
    </row>
    <row r="136" spans="1:8">
      <c r="A136" s="13">
        <v>45108</v>
      </c>
      <c r="B136" s="4">
        <v>133</v>
      </c>
      <c r="C136" s="5">
        <f t="shared" si="10"/>
        <v>575.27213319131295</v>
      </c>
      <c r="D136" s="5"/>
      <c r="E136" s="5">
        <f t="shared" si="13"/>
        <v>113.22182674080376</v>
      </c>
      <c r="F136" s="5">
        <f t="shared" si="11"/>
        <v>688.4939599321167</v>
      </c>
      <c r="G136" s="5">
        <f t="shared" si="14"/>
        <v>29617.214997689694</v>
      </c>
      <c r="H136" s="7">
        <f t="shared" si="12"/>
        <v>16.444854033573087</v>
      </c>
    </row>
    <row r="137" spans="1:8">
      <c r="A137" s="13">
        <v>45139</v>
      </c>
      <c r="B137" s="4">
        <v>134</v>
      </c>
      <c r="C137" s="5">
        <f t="shared" si="10"/>
        <v>577.4294036907803</v>
      </c>
      <c r="D137" s="5"/>
      <c r="E137" s="5">
        <f t="shared" si="13"/>
        <v>111.06455624133635</v>
      </c>
      <c r="F137" s="5">
        <f t="shared" si="11"/>
        <v>688.4939599321167</v>
      </c>
      <c r="G137" s="5">
        <f t="shared" si="14"/>
        <v>29039.785593998913</v>
      </c>
      <c r="H137" s="7">
        <f t="shared" si="12"/>
        <v>16.131522236198986</v>
      </c>
    </row>
    <row r="138" spans="1:8">
      <c r="A138" s="13">
        <v>45170</v>
      </c>
      <c r="B138" s="4">
        <v>135</v>
      </c>
      <c r="C138" s="5">
        <f t="shared" si="10"/>
        <v>579.59476395462082</v>
      </c>
      <c r="D138" s="5"/>
      <c r="E138" s="5">
        <f t="shared" si="13"/>
        <v>108.89919597749592</v>
      </c>
      <c r="F138" s="5">
        <f t="shared" si="11"/>
        <v>688.4939599321167</v>
      </c>
      <c r="G138" s="5">
        <f t="shared" si="14"/>
        <v>28460.190830044292</v>
      </c>
      <c r="H138" s="7">
        <f t="shared" si="12"/>
        <v>15.817015444584733</v>
      </c>
    </row>
    <row r="139" spans="1:8">
      <c r="A139" s="13">
        <v>45200</v>
      </c>
      <c r="B139" s="4">
        <v>136</v>
      </c>
      <c r="C139" s="5">
        <f t="shared" si="10"/>
        <v>581.76824431945056</v>
      </c>
      <c r="D139" s="5"/>
      <c r="E139" s="5">
        <f t="shared" si="13"/>
        <v>106.72571561266609</v>
      </c>
      <c r="F139" s="5">
        <f t="shared" si="11"/>
        <v>688.4939599321167</v>
      </c>
      <c r="G139" s="5">
        <f t="shared" si="14"/>
        <v>27878.422585724842</v>
      </c>
      <c r="H139" s="7">
        <f t="shared" si="12"/>
        <v>15.501329252501925</v>
      </c>
    </row>
    <row r="140" spans="1:8">
      <c r="A140" s="13">
        <v>45231</v>
      </c>
      <c r="B140" s="4">
        <v>137</v>
      </c>
      <c r="C140" s="5">
        <f t="shared" si="10"/>
        <v>583.94987523564851</v>
      </c>
      <c r="D140" s="5"/>
      <c r="E140" s="5">
        <f t="shared" si="13"/>
        <v>104.54408469646815</v>
      </c>
      <c r="F140" s="5">
        <f t="shared" si="11"/>
        <v>688.4939599321167</v>
      </c>
      <c r="G140" s="5">
        <f t="shared" si="14"/>
        <v>27294.472710489194</v>
      </c>
      <c r="H140" s="7">
        <f t="shared" si="12"/>
        <v>15.184459237198809</v>
      </c>
    </row>
    <row r="141" spans="1:8">
      <c r="A141" s="13">
        <v>45261</v>
      </c>
      <c r="B141" s="4">
        <v>138</v>
      </c>
      <c r="C141" s="5">
        <f t="shared" si="10"/>
        <v>586.13968726778216</v>
      </c>
      <c r="D141" s="5"/>
      <c r="E141" s="5">
        <f t="shared" si="13"/>
        <v>102.35427266433447</v>
      </c>
      <c r="F141" s="5">
        <f t="shared" si="11"/>
        <v>688.4939599321167</v>
      </c>
      <c r="G141" s="5">
        <f t="shared" si="14"/>
        <v>26708.33302322141</v>
      </c>
      <c r="H141" s="7">
        <f t="shared" si="12"/>
        <v>14.866400959338305</v>
      </c>
    </row>
    <row r="142" spans="1:8">
      <c r="A142" s="13">
        <v>45292</v>
      </c>
      <c r="B142" s="4">
        <v>139</v>
      </c>
      <c r="C142" s="5">
        <f t="shared" si="10"/>
        <v>588.33771109503641</v>
      </c>
      <c r="D142" s="5"/>
      <c r="E142" s="5">
        <f t="shared" si="13"/>
        <v>100.15624883708028</v>
      </c>
      <c r="F142" s="5">
        <f t="shared" si="11"/>
        <v>688.4939599321167</v>
      </c>
      <c r="G142" s="5">
        <f t="shared" si="14"/>
        <v>26119.995312126375</v>
      </c>
      <c r="H142" s="7">
        <f t="shared" si="12"/>
        <v>14.547149962935821</v>
      </c>
    </row>
    <row r="143" spans="1:8">
      <c r="A143" s="13">
        <v>45323</v>
      </c>
      <c r="B143" s="4">
        <v>140</v>
      </c>
      <c r="C143" s="5">
        <f t="shared" si="10"/>
        <v>590.54397751164277</v>
      </c>
      <c r="D143" s="5"/>
      <c r="E143" s="5">
        <f t="shared" si="13"/>
        <v>97.949982420473916</v>
      </c>
      <c r="F143" s="5">
        <f t="shared" si="11"/>
        <v>688.4939599321167</v>
      </c>
      <c r="G143" s="5">
        <f t="shared" si="14"/>
        <v>25529.451334614732</v>
      </c>
      <c r="H143" s="7">
        <f t="shared" si="12"/>
        <v>14.226701775296831</v>
      </c>
    </row>
    <row r="144" spans="1:8">
      <c r="A144" s="13">
        <v>45352</v>
      </c>
      <c r="B144" s="4">
        <v>141</v>
      </c>
      <c r="C144" s="5">
        <f t="shared" si="10"/>
        <v>592.75851742731152</v>
      </c>
      <c r="D144" s="5"/>
      <c r="E144" s="5">
        <f t="shared" si="13"/>
        <v>95.735442504805235</v>
      </c>
      <c r="F144" s="5">
        <f t="shared" si="11"/>
        <v>688.4939599321167</v>
      </c>
      <c r="G144" s="5">
        <f t="shared" si="14"/>
        <v>24936.692817187421</v>
      </c>
      <c r="H144" s="7">
        <f t="shared" si="12"/>
        <v>13.905051906954194</v>
      </c>
    </row>
    <row r="145" spans="1:8">
      <c r="A145" s="13">
        <v>45383</v>
      </c>
      <c r="B145" s="4">
        <v>142</v>
      </c>
      <c r="C145" s="5">
        <f t="shared" si="10"/>
        <v>594.98136186766385</v>
      </c>
      <c r="D145" s="5"/>
      <c r="E145" s="5">
        <f t="shared" si="13"/>
        <v>93.512598064452831</v>
      </c>
      <c r="F145" s="5">
        <f t="shared" si="11"/>
        <v>688.4939599321167</v>
      </c>
      <c r="G145" s="5">
        <f t="shared" si="14"/>
        <v>24341.711455319757</v>
      </c>
      <c r="H145" s="7">
        <f t="shared" si="12"/>
        <v>13.582195851605276</v>
      </c>
    </row>
    <row r="146" spans="1:8">
      <c r="A146" s="13">
        <v>45413</v>
      </c>
      <c r="B146" s="4">
        <v>143</v>
      </c>
      <c r="C146" s="5">
        <f t="shared" si="10"/>
        <v>597.2125419746676</v>
      </c>
      <c r="D146" s="5"/>
      <c r="E146" s="5">
        <f t="shared" si="13"/>
        <v>91.281417957449094</v>
      </c>
      <c r="F146" s="5">
        <f t="shared" si="11"/>
        <v>688.4939599321167</v>
      </c>
      <c r="G146" s="5">
        <f t="shared" si="14"/>
        <v>23744.498913345091</v>
      </c>
      <c r="H146" s="7">
        <f t="shared" si="12"/>
        <v>13.258129086048795</v>
      </c>
    </row>
    <row r="147" spans="1:8">
      <c r="A147" s="13">
        <v>45444</v>
      </c>
      <c r="B147" s="4">
        <v>144</v>
      </c>
      <c r="C147" s="5">
        <f t="shared" si="10"/>
        <v>599.45208900707257</v>
      </c>
      <c r="D147" s="5"/>
      <c r="E147" s="5">
        <f t="shared" si="13"/>
        <v>89.04187092504408</v>
      </c>
      <c r="F147" s="5">
        <f t="shared" si="11"/>
        <v>688.4939599321167</v>
      </c>
      <c r="G147" s="5">
        <f t="shared" si="14"/>
        <v>23145.046824338016</v>
      </c>
      <c r="H147" s="7">
        <f t="shared" si="12"/>
        <v>12.932847070121475</v>
      </c>
    </row>
    <row r="148" spans="1:8">
      <c r="A148" s="13">
        <v>45474</v>
      </c>
      <c r="B148" s="4">
        <v>145</v>
      </c>
      <c r="C148" s="5">
        <f t="shared" si="10"/>
        <v>601.70003434084913</v>
      </c>
      <c r="D148" s="5"/>
      <c r="E148" s="5">
        <f t="shared" si="13"/>
        <v>86.793925591267566</v>
      </c>
      <c r="F148" s="5">
        <f t="shared" si="11"/>
        <v>688.4939599321167</v>
      </c>
      <c r="G148" s="5">
        <f t="shared" si="14"/>
        <v>22543.346789997166</v>
      </c>
      <c r="H148" s="7">
        <f t="shared" si="12"/>
        <v>12.606345246634431</v>
      </c>
    </row>
    <row r="149" spans="1:8">
      <c r="A149" s="13">
        <v>45505</v>
      </c>
      <c r="B149" s="4">
        <v>146</v>
      </c>
      <c r="C149" s="5">
        <f t="shared" si="10"/>
        <v>603.95640946962737</v>
      </c>
      <c r="D149" s="5"/>
      <c r="E149" s="5">
        <f t="shared" si="13"/>
        <v>84.537550462489364</v>
      </c>
      <c r="F149" s="5">
        <f t="shared" si="11"/>
        <v>688.4939599321167</v>
      </c>
      <c r="G149" s="5">
        <f t="shared" si="14"/>
        <v>21939.390380527537</v>
      </c>
      <c r="H149" s="7">
        <f t="shared" si="12"/>
        <v>12.278619041309309</v>
      </c>
    </row>
    <row r="150" spans="1:8">
      <c r="A150" s="13">
        <v>45536</v>
      </c>
      <c r="B150" s="4">
        <v>147</v>
      </c>
      <c r="C150" s="5">
        <f t="shared" si="10"/>
        <v>606.22124600513848</v>
      </c>
      <c r="D150" s="5"/>
      <c r="E150" s="5">
        <f t="shared" si="13"/>
        <v>82.272713926978255</v>
      </c>
      <c r="F150" s="5">
        <f t="shared" si="11"/>
        <v>688.4939599321167</v>
      </c>
      <c r="G150" s="5">
        <f t="shared" si="14"/>
        <v>21333.169134522399</v>
      </c>
      <c r="H150" s="7">
        <f t="shared" si="12"/>
        <v>11.949663862714218</v>
      </c>
    </row>
    <row r="151" spans="1:8">
      <c r="A151" s="13">
        <v>45566</v>
      </c>
      <c r="B151" s="4">
        <v>148</v>
      </c>
      <c r="C151" s="5">
        <f t="shared" si="10"/>
        <v>608.49457567765774</v>
      </c>
      <c r="D151" s="5"/>
      <c r="E151" s="5">
        <f t="shared" si="13"/>
        <v>79.999384254459002</v>
      </c>
      <c r="F151" s="5">
        <f t="shared" si="11"/>
        <v>688.4939599321167</v>
      </c>
      <c r="G151" s="5">
        <f t="shared" si="14"/>
        <v>20724.674558844741</v>
      </c>
      <c r="H151" s="7">
        <f t="shared" si="12"/>
        <v>11.619475102199399</v>
      </c>
    </row>
    <row r="152" spans="1:8">
      <c r="A152" s="13">
        <v>45597</v>
      </c>
      <c r="B152" s="4">
        <v>149</v>
      </c>
      <c r="C152" s="5">
        <f t="shared" si="10"/>
        <v>610.77643033644893</v>
      </c>
      <c r="D152" s="5"/>
      <c r="E152" s="5">
        <f t="shared" si="13"/>
        <v>77.717529595667784</v>
      </c>
      <c r="F152" s="5">
        <f t="shared" si="11"/>
        <v>688.4939599321167</v>
      </c>
      <c r="G152" s="5">
        <f t="shared" si="14"/>
        <v>20113.898128508292</v>
      </c>
      <c r="H152" s="7">
        <f t="shared" si="12"/>
        <v>11.288048133832646</v>
      </c>
    </row>
    <row r="153" spans="1:8">
      <c r="A153" s="13">
        <v>45627</v>
      </c>
      <c r="B153" s="4">
        <v>150</v>
      </c>
      <c r="C153" s="5">
        <f t="shared" si="10"/>
        <v>613.06684195021057</v>
      </c>
      <c r="D153" s="5"/>
      <c r="E153" s="5">
        <f t="shared" si="13"/>
        <v>75.427117981906093</v>
      </c>
      <c r="F153" s="5">
        <f t="shared" si="11"/>
        <v>688.4939599321167</v>
      </c>
      <c r="G153" s="5">
        <f t="shared" si="14"/>
        <v>19500.831286558081</v>
      </c>
      <c r="H153" s="7">
        <f t="shared" si="12"/>
        <v>10.955378314334517</v>
      </c>
    </row>
    <row r="154" spans="1:8">
      <c r="A154" s="13">
        <v>45658</v>
      </c>
      <c r="B154" s="4">
        <v>151</v>
      </c>
      <c r="C154" s="5">
        <f t="shared" si="10"/>
        <v>615.36584260752386</v>
      </c>
      <c r="D154" s="5"/>
      <c r="E154" s="5">
        <f t="shared" si="13"/>
        <v>73.128117324592793</v>
      </c>
      <c r="F154" s="5">
        <f t="shared" si="11"/>
        <v>688.4939599321167</v>
      </c>
      <c r="G154" s="5">
        <f t="shared" si="14"/>
        <v>18885.465443950558</v>
      </c>
      <c r="H154" s="7">
        <f t="shared" si="12"/>
        <v>10.62146098301327</v>
      </c>
    </row>
    <row r="155" spans="1:8">
      <c r="A155" s="13">
        <v>45689</v>
      </c>
      <c r="B155" s="4">
        <v>152</v>
      </c>
      <c r="C155" s="5">
        <f t="shared" si="10"/>
        <v>617.67346451730214</v>
      </c>
      <c r="D155" s="5"/>
      <c r="E155" s="5">
        <f t="shared" si="13"/>
        <v>70.820495414814587</v>
      </c>
      <c r="F155" s="5">
        <f t="shared" si="11"/>
        <v>688.4939599321167</v>
      </c>
      <c r="G155" s="5">
        <f t="shared" si="14"/>
        <v>18267.791979433256</v>
      </c>
      <c r="H155" s="7">
        <f t="shared" si="12"/>
        <v>10.286291461699571</v>
      </c>
    </row>
    <row r="156" spans="1:8">
      <c r="A156" s="13">
        <v>45717</v>
      </c>
      <c r="B156" s="4">
        <v>153</v>
      </c>
      <c r="C156" s="5">
        <f t="shared" si="10"/>
        <v>619.98974000924204</v>
      </c>
      <c r="D156" s="5"/>
      <c r="E156" s="5">
        <f t="shared" si="13"/>
        <v>68.504219922874697</v>
      </c>
      <c r="F156" s="5">
        <f t="shared" si="11"/>
        <v>688.4939599321167</v>
      </c>
      <c r="G156" s="5">
        <f t="shared" si="14"/>
        <v>17647.802239424014</v>
      </c>
      <c r="H156" s="7">
        <f t="shared" si="12"/>
        <v>9.9498650546809433</v>
      </c>
    </row>
    <row r="157" spans="1:8">
      <c r="A157" s="13">
        <v>45748</v>
      </c>
      <c r="B157" s="4">
        <v>154</v>
      </c>
      <c r="C157" s="5">
        <f t="shared" si="10"/>
        <v>622.31470153427665</v>
      </c>
      <c r="D157" s="5"/>
      <c r="E157" s="5">
        <f t="shared" si="13"/>
        <v>66.179258397840059</v>
      </c>
      <c r="F157" s="5">
        <f t="shared" si="11"/>
        <v>688.4939599321167</v>
      </c>
      <c r="G157" s="5">
        <f t="shared" si="14"/>
        <v>17025.487537889738</v>
      </c>
      <c r="H157" s="7">
        <f t="shared" si="12"/>
        <v>9.612177048636001</v>
      </c>
    </row>
    <row r="158" spans="1:8">
      <c r="A158" s="13">
        <v>45778</v>
      </c>
      <c r="B158" s="4">
        <v>155</v>
      </c>
      <c r="C158" s="5">
        <f t="shared" si="10"/>
        <v>624.64838166503023</v>
      </c>
      <c r="D158" s="5"/>
      <c r="E158" s="5">
        <f t="shared" si="13"/>
        <v>63.845578267086516</v>
      </c>
      <c r="F158" s="5">
        <f t="shared" si="11"/>
        <v>688.4939599321167</v>
      </c>
      <c r="G158" s="5">
        <f t="shared" si="14"/>
        <v>16400.839156224709</v>
      </c>
      <c r="H158" s="7">
        <f t="shared" si="12"/>
        <v>9.2732227125683835</v>
      </c>
    </row>
    <row r="159" spans="1:8">
      <c r="A159" s="13">
        <v>45809</v>
      </c>
      <c r="B159" s="4">
        <v>156</v>
      </c>
      <c r="C159" s="5">
        <f t="shared" si="10"/>
        <v>626.990813096274</v>
      </c>
      <c r="D159" s="5"/>
      <c r="E159" s="5">
        <f t="shared" si="13"/>
        <v>61.503146835842649</v>
      </c>
      <c r="F159" s="5">
        <f t="shared" si="11"/>
        <v>688.4939599321167</v>
      </c>
      <c r="G159" s="5">
        <f t="shared" si="14"/>
        <v>15773.848343128435</v>
      </c>
      <c r="H159" s="7">
        <f t="shared" si="12"/>
        <v>8.9329972977405152</v>
      </c>
    </row>
    <row r="160" spans="1:8">
      <c r="A160" s="13">
        <v>45839</v>
      </c>
      <c r="B160" s="4">
        <v>157</v>
      </c>
      <c r="C160" s="5">
        <f t="shared" si="10"/>
        <v>629.34202864538508</v>
      </c>
      <c r="D160" s="5"/>
      <c r="E160" s="5">
        <f t="shared" si="13"/>
        <v>59.151931286731632</v>
      </c>
      <c r="F160" s="5">
        <f t="shared" si="11"/>
        <v>688.4939599321167</v>
      </c>
      <c r="G160" s="5">
        <f t="shared" si="14"/>
        <v>15144.506314483049</v>
      </c>
      <c r="H160" s="7">
        <f t="shared" si="12"/>
        <v>8.5914960376070439</v>
      </c>
    </row>
    <row r="161" spans="1:8">
      <c r="A161" s="13">
        <v>45870</v>
      </c>
      <c r="B161" s="4">
        <v>158</v>
      </c>
      <c r="C161" s="5">
        <f t="shared" si="10"/>
        <v>631.70206125280527</v>
      </c>
      <c r="D161" s="5"/>
      <c r="E161" s="5">
        <f t="shared" si="13"/>
        <v>56.79189867931143</v>
      </c>
      <c r="F161" s="5">
        <f t="shared" si="11"/>
        <v>688.4939599321167</v>
      </c>
      <c r="G161" s="5">
        <f t="shared" si="14"/>
        <v>14512.804253230244</v>
      </c>
      <c r="H161" s="7">
        <f t="shared" si="12"/>
        <v>8.2487141477480694</v>
      </c>
    </row>
    <row r="162" spans="1:8">
      <c r="A162" s="13">
        <v>45901</v>
      </c>
      <c r="B162" s="4">
        <v>159</v>
      </c>
      <c r="C162" s="5">
        <f t="shared" si="10"/>
        <v>634.07094398250331</v>
      </c>
      <c r="D162" s="5"/>
      <c r="E162" s="5">
        <f t="shared" si="13"/>
        <v>54.423015949613415</v>
      </c>
      <c r="F162" s="5">
        <f t="shared" si="11"/>
        <v>688.4939599321167</v>
      </c>
      <c r="G162" s="5">
        <f t="shared" si="14"/>
        <v>13878.73330924774</v>
      </c>
      <c r="H162" s="7">
        <f t="shared" si="12"/>
        <v>7.904646825802125</v>
      </c>
    </row>
    <row r="163" spans="1:8">
      <c r="A163" s="13">
        <v>45931</v>
      </c>
      <c r="B163" s="4">
        <v>160</v>
      </c>
      <c r="C163" s="5">
        <f t="shared" si="10"/>
        <v>636.44871002243769</v>
      </c>
      <c r="D163" s="5"/>
      <c r="E163" s="5">
        <f t="shared" si="13"/>
        <v>52.045249909679022</v>
      </c>
      <c r="F163" s="5">
        <f t="shared" si="11"/>
        <v>688.4939599321167</v>
      </c>
      <c r="G163" s="5">
        <f t="shared" si="14"/>
        <v>13242.284599225302</v>
      </c>
      <c r="H163" s="7">
        <f t="shared" si="12"/>
        <v>7.5592892513988819</v>
      </c>
    </row>
    <row r="164" spans="1:8">
      <c r="A164" s="13">
        <v>45962</v>
      </c>
      <c r="B164" s="4">
        <v>161</v>
      </c>
      <c r="C164" s="5">
        <f t="shared" si="10"/>
        <v>638.83539268502182</v>
      </c>
      <c r="D164" s="5"/>
      <c r="E164" s="5">
        <f t="shared" si="13"/>
        <v>49.658567247094879</v>
      </c>
      <c r="F164" s="5">
        <f t="shared" si="11"/>
        <v>688.4939599321167</v>
      </c>
      <c r="G164" s="5">
        <f t="shared" si="14"/>
        <v>12603.449206540281</v>
      </c>
      <c r="H164" s="7">
        <f t="shared" si="12"/>
        <v>7.2126365860916284</v>
      </c>
    </row>
    <row r="165" spans="1:8">
      <c r="A165" s="13">
        <v>45992</v>
      </c>
      <c r="B165" s="4">
        <v>162</v>
      </c>
      <c r="C165" s="5">
        <f t="shared" si="10"/>
        <v>641.23102540759066</v>
      </c>
      <c r="D165" s="5"/>
      <c r="E165" s="5">
        <f t="shared" si="13"/>
        <v>47.262934524526052</v>
      </c>
      <c r="F165" s="5">
        <f t="shared" si="11"/>
        <v>688.4939599321167</v>
      </c>
      <c r="G165" s="5">
        <f t="shared" si="14"/>
        <v>11962.21818113269</v>
      </c>
      <c r="H165" s="7">
        <f t="shared" si="12"/>
        <v>6.8646839732894716</v>
      </c>
    </row>
    <row r="166" spans="1:8">
      <c r="A166" s="13">
        <v>46023</v>
      </c>
      <c r="B166" s="4">
        <v>163</v>
      </c>
      <c r="C166" s="5">
        <f t="shared" si="10"/>
        <v>643.63564175286911</v>
      </c>
      <c r="D166" s="5"/>
      <c r="E166" s="5">
        <f t="shared" si="13"/>
        <v>44.85831817924759</v>
      </c>
      <c r="F166" s="5">
        <f t="shared" si="11"/>
        <v>688.4939599321167</v>
      </c>
      <c r="G166" s="5">
        <f t="shared" si="14"/>
        <v>11318.58253937982</v>
      </c>
      <c r="H166" s="7">
        <f t="shared" si="12"/>
        <v>6.5154265381893079</v>
      </c>
    </row>
    <row r="167" spans="1:8">
      <c r="A167" s="13">
        <v>46054</v>
      </c>
      <c r="B167" s="4">
        <v>164</v>
      </c>
      <c r="C167" s="5">
        <f t="shared" si="10"/>
        <v>646.04927540944232</v>
      </c>
      <c r="D167" s="5"/>
      <c r="E167" s="5">
        <f t="shared" si="13"/>
        <v>42.444684522674329</v>
      </c>
      <c r="F167" s="5">
        <f t="shared" si="11"/>
        <v>688.4939599321167</v>
      </c>
      <c r="G167" s="5">
        <f t="shared" si="14"/>
        <v>10672.533263970377</v>
      </c>
      <c r="H167" s="7">
        <f t="shared" si="12"/>
        <v>6.1648593877075175</v>
      </c>
    </row>
    <row r="168" spans="1:8">
      <c r="A168" s="13">
        <v>46082</v>
      </c>
      <c r="B168" s="4">
        <v>165</v>
      </c>
      <c r="C168" s="5">
        <f t="shared" si="10"/>
        <v>648.47196019222781</v>
      </c>
      <c r="D168" s="5"/>
      <c r="E168" s="5">
        <f t="shared" si="13"/>
        <v>40.021999739888912</v>
      </c>
      <c r="F168" s="5">
        <f t="shared" si="11"/>
        <v>688.4939599321167</v>
      </c>
      <c r="G168" s="5">
        <f t="shared" si="14"/>
        <v>10024.06130377815</v>
      </c>
      <c r="H168" s="7">
        <f t="shared" si="12"/>
        <v>5.8129776104114192</v>
      </c>
    </row>
    <row r="169" spans="1:8">
      <c r="A169" s="13">
        <v>46113</v>
      </c>
      <c r="B169" s="4">
        <v>166</v>
      </c>
      <c r="C169" s="5">
        <f t="shared" si="10"/>
        <v>650.90373004294861</v>
      </c>
      <c r="D169" s="5"/>
      <c r="E169" s="5">
        <f t="shared" si="13"/>
        <v>37.590229889168057</v>
      </c>
      <c r="F169" s="5">
        <f t="shared" si="11"/>
        <v>688.4939599321167</v>
      </c>
      <c r="G169" s="5">
        <f t="shared" si="14"/>
        <v>9373.1575737352014</v>
      </c>
      <c r="H169" s="7">
        <f t="shared" si="12"/>
        <v>5.4597762764504623</v>
      </c>
    </row>
    <row r="170" spans="1:8">
      <c r="A170" s="13">
        <v>46143</v>
      </c>
      <c r="B170" s="4">
        <v>167</v>
      </c>
      <c r="C170" s="5">
        <f t="shared" si="10"/>
        <v>653.34461903060969</v>
      </c>
      <c r="D170" s="5"/>
      <c r="E170" s="5">
        <f t="shared" si="13"/>
        <v>35.149340901507003</v>
      </c>
      <c r="F170" s="5">
        <f t="shared" si="11"/>
        <v>688.4939599321167</v>
      </c>
      <c r="G170" s="5">
        <f t="shared" si="14"/>
        <v>8719.8129547045919</v>
      </c>
      <c r="H170" s="7">
        <f t="shared" si="12"/>
        <v>5.1052504374871512</v>
      </c>
    </row>
    <row r="171" spans="1:8">
      <c r="A171" s="13">
        <v>46174</v>
      </c>
      <c r="B171" s="4">
        <v>168</v>
      </c>
      <c r="C171" s="5">
        <f t="shared" si="10"/>
        <v>655.79466135197447</v>
      </c>
      <c r="D171" s="5"/>
      <c r="E171" s="5">
        <f t="shared" si="13"/>
        <v>32.699298580142219</v>
      </c>
      <c r="F171" s="5">
        <f t="shared" si="11"/>
        <v>688.4939599321167</v>
      </c>
      <c r="G171" s="5">
        <f t="shared" si="14"/>
        <v>8064.0182933526175</v>
      </c>
      <c r="H171" s="7">
        <f t="shared" si="12"/>
        <v>4.7493951266277294</v>
      </c>
    </row>
    <row r="172" spans="1:8">
      <c r="A172" s="13">
        <v>46204</v>
      </c>
      <c r="B172" s="4">
        <v>169</v>
      </c>
      <c r="C172" s="5">
        <f t="shared" si="10"/>
        <v>658.25389133204442</v>
      </c>
      <c r="D172" s="5"/>
      <c r="E172" s="5">
        <f t="shared" si="13"/>
        <v>30.240068600072316</v>
      </c>
      <c r="F172" s="5">
        <f t="shared" si="11"/>
        <v>688.4939599321167</v>
      </c>
      <c r="G172" s="5">
        <f t="shared" si="14"/>
        <v>7405.7644020205735</v>
      </c>
      <c r="H172" s="7">
        <f t="shared" si="12"/>
        <v>4.3922053583525837</v>
      </c>
    </row>
    <row r="173" spans="1:8">
      <c r="A173" s="13">
        <v>46235</v>
      </c>
      <c r="B173" s="4">
        <v>170</v>
      </c>
      <c r="C173" s="5">
        <f t="shared" si="10"/>
        <v>660.72234342453953</v>
      </c>
      <c r="D173" s="5"/>
      <c r="E173" s="5">
        <f t="shared" si="13"/>
        <v>27.77161650757715</v>
      </c>
      <c r="F173" s="5">
        <f t="shared" si="11"/>
        <v>688.4939599321167</v>
      </c>
      <c r="G173" s="5">
        <f t="shared" si="14"/>
        <v>6745.0420585960337</v>
      </c>
      <c r="H173" s="7">
        <f t="shared" si="12"/>
        <v>4.0336761284464053</v>
      </c>
    </row>
    <row r="174" spans="1:8">
      <c r="A174" s="13">
        <v>46266</v>
      </c>
      <c r="B174" s="4">
        <v>171</v>
      </c>
      <c r="C174" s="5">
        <f t="shared" si="10"/>
        <v>663.20005221238159</v>
      </c>
      <c r="D174" s="5"/>
      <c r="E174" s="5">
        <f t="shared" si="13"/>
        <v>25.293907719735127</v>
      </c>
      <c r="F174" s="5">
        <f t="shared" si="11"/>
        <v>688.4939599321167</v>
      </c>
      <c r="G174" s="5">
        <f t="shared" si="14"/>
        <v>6081.842006383652</v>
      </c>
      <c r="H174" s="7">
        <f t="shared" si="12"/>
        <v>3.6738024139280796</v>
      </c>
    </row>
    <row r="175" spans="1:8">
      <c r="A175" s="13">
        <v>46296</v>
      </c>
      <c r="B175" s="4">
        <v>172</v>
      </c>
      <c r="C175" s="5">
        <f t="shared" si="10"/>
        <v>665.68705240817803</v>
      </c>
      <c r="D175" s="5"/>
      <c r="E175" s="5">
        <f t="shared" si="13"/>
        <v>22.806907523938694</v>
      </c>
      <c r="F175" s="5">
        <f t="shared" si="11"/>
        <v>688.4939599321167</v>
      </c>
      <c r="G175" s="5">
        <f t="shared" si="14"/>
        <v>5416.1549539754742</v>
      </c>
      <c r="H175" s="7">
        <f t="shared" si="12"/>
        <v>3.3125791729803096</v>
      </c>
    </row>
    <row r="176" spans="1:8">
      <c r="A176" s="13">
        <v>46327</v>
      </c>
      <c r="B176" s="4">
        <v>173</v>
      </c>
      <c r="C176" s="5">
        <f t="shared" si="10"/>
        <v>668.18337885470862</v>
      </c>
      <c r="D176" s="5"/>
      <c r="E176" s="5">
        <f t="shared" si="13"/>
        <v>20.310581077408028</v>
      </c>
      <c r="F176" s="5">
        <f t="shared" si="11"/>
        <v>688.4939599321167</v>
      </c>
      <c r="G176" s="5">
        <f t="shared" si="14"/>
        <v>4747.9715751207659</v>
      </c>
      <c r="H176" s="7">
        <f t="shared" si="12"/>
        <v>2.9500013448789857</v>
      </c>
    </row>
    <row r="177" spans="1:8">
      <c r="A177" s="13">
        <v>46357</v>
      </c>
      <c r="B177" s="4">
        <v>174</v>
      </c>
      <c r="C177" s="5">
        <f t="shared" si="10"/>
        <v>670.68906652541386</v>
      </c>
      <c r="D177" s="5"/>
      <c r="E177" s="5">
        <f t="shared" si="13"/>
        <v>17.80489340670287</v>
      </c>
      <c r="F177" s="5">
        <f t="shared" si="11"/>
        <v>688.4939599321167</v>
      </c>
      <c r="G177" s="5">
        <f t="shared" si="14"/>
        <v>4077.2825085953518</v>
      </c>
      <c r="H177" s="7">
        <f t="shared" si="12"/>
        <v>2.5860638499222821</v>
      </c>
    </row>
    <row r="178" spans="1:8">
      <c r="A178" s="13">
        <v>46388</v>
      </c>
      <c r="B178" s="4">
        <v>175</v>
      </c>
      <c r="C178" s="5">
        <f t="shared" si="10"/>
        <v>673.20415052488408</v>
      </c>
      <c r="D178" s="5"/>
      <c r="E178" s="5">
        <f t="shared" si="13"/>
        <v>15.289809407232568</v>
      </c>
      <c r="F178" s="5">
        <f t="shared" si="11"/>
        <v>688.4939599321167</v>
      </c>
      <c r="G178" s="5">
        <f t="shared" si="14"/>
        <v>3404.0783580704679</v>
      </c>
      <c r="H178" s="7">
        <f t="shared" si="12"/>
        <v>2.2207615893594901</v>
      </c>
    </row>
    <row r="179" spans="1:8">
      <c r="A179" s="13">
        <v>46419</v>
      </c>
      <c r="B179" s="4">
        <v>176</v>
      </c>
      <c r="C179" s="5">
        <f t="shared" si="10"/>
        <v>675.72866608935249</v>
      </c>
      <c r="D179" s="5"/>
      <c r="E179" s="5">
        <f t="shared" si="13"/>
        <v>12.765293842764253</v>
      </c>
      <c r="F179" s="5">
        <f t="shared" si="11"/>
        <v>688.4939599321167</v>
      </c>
      <c r="G179" s="5">
        <f t="shared" si="14"/>
        <v>2728.3496919811155</v>
      </c>
      <c r="H179" s="7">
        <f t="shared" si="12"/>
        <v>1.8540894453195886</v>
      </c>
    </row>
    <row r="180" spans="1:8">
      <c r="A180" s="13">
        <v>46447</v>
      </c>
      <c r="B180" s="4">
        <v>177</v>
      </c>
      <c r="C180" s="5">
        <f t="shared" si="10"/>
        <v>678.26264858718753</v>
      </c>
      <c r="D180" s="5"/>
      <c r="E180" s="5">
        <f t="shared" si="13"/>
        <v>10.231311344929184</v>
      </c>
      <c r="F180" s="5">
        <f t="shared" si="11"/>
        <v>688.4939599321167</v>
      </c>
      <c r="G180" s="5">
        <f t="shared" si="14"/>
        <v>2050.0870433939281</v>
      </c>
      <c r="H180" s="7">
        <f t="shared" si="12"/>
        <v>1.4860422807395375</v>
      </c>
    </row>
    <row r="181" spans="1:8">
      <c r="A181" s="13">
        <v>46478</v>
      </c>
      <c r="B181" s="4">
        <v>178</v>
      </c>
      <c r="C181" s="5">
        <f t="shared" si="10"/>
        <v>680.8061335193895</v>
      </c>
      <c r="D181" s="5"/>
      <c r="E181" s="5">
        <f t="shared" si="13"/>
        <v>7.6878264127272296</v>
      </c>
      <c r="F181" s="5">
        <f t="shared" si="11"/>
        <v>688.4939599321167</v>
      </c>
      <c r="G181" s="5">
        <f t="shared" si="14"/>
        <v>1369.2809098745386</v>
      </c>
      <c r="H181" s="7">
        <f t="shared" si="12"/>
        <v>1.1166149392923106</v>
      </c>
    </row>
    <row r="182" spans="1:8">
      <c r="A182" s="13">
        <v>46508</v>
      </c>
      <c r="B182" s="4">
        <v>179</v>
      </c>
      <c r="C182" s="5">
        <f t="shared" si="10"/>
        <v>683.35915652008714</v>
      </c>
      <c r="D182" s="5"/>
      <c r="E182" s="5">
        <f t="shared" si="13"/>
        <v>5.1348034120295196</v>
      </c>
      <c r="F182" s="5">
        <f t="shared" si="11"/>
        <v>688.4939599321167</v>
      </c>
      <c r="G182" s="5">
        <f t="shared" si="14"/>
        <v>685.92175335445143</v>
      </c>
      <c r="H182" s="7">
        <f t="shared" si="12"/>
        <v>0.74580224531465678</v>
      </c>
    </row>
    <row r="183" spans="1:8">
      <c r="A183" s="13">
        <v>46539</v>
      </c>
      <c r="B183" s="4">
        <v>180</v>
      </c>
      <c r="C183" s="5">
        <f t="shared" si="10"/>
        <v>685.92175335703746</v>
      </c>
      <c r="D183" s="5"/>
      <c r="E183" s="5">
        <f t="shared" si="13"/>
        <v>2.5722065750791927</v>
      </c>
      <c r="F183" s="5">
        <f t="shared" si="11"/>
        <v>688.4939599321167</v>
      </c>
      <c r="G183" s="5">
        <f t="shared" si="14"/>
        <v>-2.5860344976535998E-9</v>
      </c>
      <c r="H183" s="7">
        <f t="shared" si="12"/>
        <v>0.37359900373458671</v>
      </c>
    </row>
    <row r="184" spans="1:8">
      <c r="A184" s="13">
        <v>46569</v>
      </c>
      <c r="B184" s="4">
        <v>181</v>
      </c>
      <c r="C184" s="5">
        <f t="shared" si="10"/>
        <v>688.49395993212636</v>
      </c>
      <c r="D184" s="5"/>
      <c r="E184" s="5">
        <f t="shared" si="13"/>
        <v>-9.6976293662009989E-12</v>
      </c>
      <c r="F184" s="5">
        <f t="shared" si="11"/>
        <v>688.4939599321167</v>
      </c>
      <c r="G184" s="5">
        <f t="shared" si="14"/>
        <v>-688.49395993471239</v>
      </c>
      <c r="H184" s="7">
        <f t="shared" si="12"/>
        <v>-1.4085278783211336E-12</v>
      </c>
    </row>
    <row r="185" spans="1:8">
      <c r="A185" s="13">
        <v>46600</v>
      </c>
      <c r="B185" s="4">
        <v>182</v>
      </c>
      <c r="C185" s="5">
        <f t="shared" si="10"/>
        <v>691.07581228187189</v>
      </c>
      <c r="D185" s="5"/>
      <c r="E185" s="5">
        <f t="shared" si="13"/>
        <v>-2.5818523497551715</v>
      </c>
      <c r="F185" s="5">
        <f t="shared" si="11"/>
        <v>688.4939599321167</v>
      </c>
      <c r="G185" s="5">
        <f t="shared" si="14"/>
        <v>-1379.5697722165842</v>
      </c>
      <c r="H185" s="7">
        <f t="shared" si="12"/>
        <v>-0.37500000000141376</v>
      </c>
    </row>
    <row r="186" spans="1:8">
      <c r="A186" s="13">
        <v>46631</v>
      </c>
      <c r="B186" s="4">
        <v>183</v>
      </c>
      <c r="C186" s="5">
        <f t="shared" si="10"/>
        <v>693.66734657792892</v>
      </c>
      <c r="D186" s="5"/>
      <c r="E186" s="5">
        <f t="shared" si="13"/>
        <v>-5.1733866458121902</v>
      </c>
      <c r="F186" s="5">
        <f t="shared" si="11"/>
        <v>688.4939599321167</v>
      </c>
      <c r="G186" s="5">
        <f t="shared" si="14"/>
        <v>-2073.2371187945132</v>
      </c>
      <c r="H186" s="7">
        <f t="shared" si="12"/>
        <v>-0.75140625000141903</v>
      </c>
    </row>
    <row r="187" spans="1:8">
      <c r="A187" s="13">
        <v>46661</v>
      </c>
      <c r="B187" s="4">
        <v>184</v>
      </c>
      <c r="C187" s="5">
        <f t="shared" si="10"/>
        <v>696.26859912759608</v>
      </c>
      <c r="D187" s="5"/>
      <c r="E187" s="5">
        <f t="shared" si="13"/>
        <v>-7.7746391954794243</v>
      </c>
      <c r="F187" s="5">
        <f t="shared" si="11"/>
        <v>688.4939599321167</v>
      </c>
      <c r="G187" s="5">
        <f t="shared" si="14"/>
        <v>-2769.5057179221094</v>
      </c>
      <c r="H187" s="7">
        <f t="shared" si="12"/>
        <v>-1.1292240234389244</v>
      </c>
    </row>
    <row r="188" spans="1:8">
      <c r="A188" s="13">
        <v>46692</v>
      </c>
      <c r="B188" s="4">
        <v>185</v>
      </c>
      <c r="C188" s="5">
        <f t="shared" si="10"/>
        <v>698.87960637432457</v>
      </c>
      <c r="D188" s="5"/>
      <c r="E188" s="5">
        <f t="shared" si="13"/>
        <v>-10.385646442207909</v>
      </c>
      <c r="F188" s="5">
        <f t="shared" si="11"/>
        <v>688.4939599321167</v>
      </c>
      <c r="G188" s="5">
        <f t="shared" si="14"/>
        <v>-3468.3853242964342</v>
      </c>
      <c r="H188" s="7">
        <f t="shared" si="12"/>
        <v>-1.5084586135268203</v>
      </c>
    </row>
    <row r="189" spans="1:8">
      <c r="A189" s="13">
        <v>46722</v>
      </c>
      <c r="B189" s="4">
        <v>186</v>
      </c>
      <c r="C189" s="5">
        <f t="shared" si="10"/>
        <v>701.50040489822834</v>
      </c>
      <c r="D189" s="5"/>
      <c r="E189" s="5">
        <f t="shared" si="13"/>
        <v>-13.006444966111628</v>
      </c>
      <c r="F189" s="5">
        <f t="shared" si="11"/>
        <v>688.4939599321167</v>
      </c>
      <c r="G189" s="5">
        <f t="shared" si="14"/>
        <v>-4169.8857291946624</v>
      </c>
      <c r="H189" s="7">
        <f t="shared" si="12"/>
        <v>-1.8891153333275461</v>
      </c>
    </row>
    <row r="190" spans="1:8">
      <c r="A190" s="13">
        <v>46753</v>
      </c>
      <c r="B190" s="4">
        <v>187</v>
      </c>
      <c r="C190" s="5">
        <f t="shared" si="10"/>
        <v>704.13103141659667</v>
      </c>
      <c r="D190" s="5"/>
      <c r="E190" s="5">
        <f t="shared" si="13"/>
        <v>-15.637071484479984</v>
      </c>
      <c r="F190" s="5">
        <f t="shared" si="11"/>
        <v>688.4939599321167</v>
      </c>
      <c r="G190" s="5">
        <f t="shared" si="14"/>
        <v>-4874.0167606112591</v>
      </c>
      <c r="H190" s="7">
        <f t="shared" si="12"/>
        <v>-2.2711995158275244</v>
      </c>
    </row>
    <row r="191" spans="1:8">
      <c r="A191" s="13">
        <v>46784</v>
      </c>
      <c r="B191" s="4">
        <v>188</v>
      </c>
      <c r="C191" s="5">
        <f t="shared" si="10"/>
        <v>706.77152278440894</v>
      </c>
      <c r="D191" s="5"/>
      <c r="E191" s="5">
        <f t="shared" si="13"/>
        <v>-18.27756285229222</v>
      </c>
      <c r="F191" s="5">
        <f t="shared" si="11"/>
        <v>688.4939599321167</v>
      </c>
      <c r="G191" s="5">
        <f t="shared" si="14"/>
        <v>-5580.7882833956683</v>
      </c>
      <c r="H191" s="7">
        <f t="shared" si="12"/>
        <v>-2.6547165140118776</v>
      </c>
    </row>
    <row r="192" spans="1:8">
      <c r="A192" s="13">
        <v>46813</v>
      </c>
      <c r="B192" s="4">
        <v>189</v>
      </c>
      <c r="C192" s="5">
        <f t="shared" si="10"/>
        <v>709.42191599485045</v>
      </c>
      <c r="D192" s="5"/>
      <c r="E192" s="5">
        <f t="shared" si="13"/>
        <v>-20.927956062733756</v>
      </c>
      <c r="F192" s="5">
        <f t="shared" si="11"/>
        <v>688.4939599321167</v>
      </c>
      <c r="G192" s="5">
        <f t="shared" si="14"/>
        <v>-6290.2101993905189</v>
      </c>
      <c r="H192" s="7">
        <f t="shared" si="12"/>
        <v>-3.0396717009394223</v>
      </c>
    </row>
    <row r="193" spans="1:8">
      <c r="A193" s="13">
        <v>46844</v>
      </c>
      <c r="B193" s="4">
        <v>190</v>
      </c>
      <c r="C193" s="5">
        <f t="shared" si="10"/>
        <v>712.08224817983114</v>
      </c>
      <c r="D193" s="5"/>
      <c r="E193" s="5">
        <f t="shared" si="13"/>
        <v>-23.588288247714445</v>
      </c>
      <c r="F193" s="5">
        <f t="shared" si="11"/>
        <v>688.4939599321167</v>
      </c>
      <c r="G193" s="5">
        <f t="shared" si="14"/>
        <v>-7002.2924475703503</v>
      </c>
      <c r="H193" s="7">
        <f t="shared" si="12"/>
        <v>-3.4260704698179447</v>
      </c>
    </row>
    <row r="194" spans="1:8">
      <c r="A194" s="13">
        <v>46874</v>
      </c>
      <c r="B194" s="4">
        <v>191</v>
      </c>
      <c r="C194" s="5">
        <f t="shared" si="10"/>
        <v>714.75255661050551</v>
      </c>
      <c r="D194" s="5"/>
      <c r="E194" s="5">
        <f t="shared" si="13"/>
        <v>-26.258596678388813</v>
      </c>
      <c r="F194" s="5">
        <f t="shared" si="11"/>
        <v>688.4939599321167</v>
      </c>
      <c r="G194" s="5">
        <f t="shared" si="14"/>
        <v>-7717.0450041808563</v>
      </c>
      <c r="H194" s="7">
        <f t="shared" si="12"/>
        <v>-3.8139182340797628</v>
      </c>
    </row>
    <row r="195" spans="1:8">
      <c r="A195" s="13">
        <v>46905</v>
      </c>
      <c r="B195" s="4">
        <v>192</v>
      </c>
      <c r="C195" s="5">
        <f t="shared" si="10"/>
        <v>717.43287869779488</v>
      </c>
      <c r="D195" s="5"/>
      <c r="E195" s="5">
        <f t="shared" si="13"/>
        <v>-28.93891876567821</v>
      </c>
      <c r="F195" s="5">
        <f t="shared" si="11"/>
        <v>688.4939599321167</v>
      </c>
      <c r="G195" s="5">
        <f t="shared" si="14"/>
        <v>-8434.4778828786511</v>
      </c>
      <c r="H195" s="7">
        <f t="shared" si="12"/>
        <v>-4.2032204274575617</v>
      </c>
    </row>
    <row r="196" spans="1:8">
      <c r="A196" s="13">
        <v>46935</v>
      </c>
      <c r="B196" s="4">
        <v>193</v>
      </c>
      <c r="C196" s="5">
        <f t="shared" si="10"/>
        <v>720.12325199291161</v>
      </c>
      <c r="D196" s="5"/>
      <c r="E196" s="5">
        <f t="shared" si="13"/>
        <v>-31.629292060794938</v>
      </c>
      <c r="F196" s="5">
        <f t="shared" si="11"/>
        <v>688.4939599321167</v>
      </c>
      <c r="G196" s="5">
        <f t="shared" si="14"/>
        <v>-9154.601134871562</v>
      </c>
      <c r="H196" s="7">
        <f t="shared" si="12"/>
        <v>-4.5939825040605271</v>
      </c>
    </row>
    <row r="197" spans="1:8">
      <c r="A197" s="13">
        <v>46966</v>
      </c>
      <c r="B197" s="4">
        <v>194</v>
      </c>
      <c r="C197" s="5">
        <f t="shared" ref="C197:C260" si="15">F197-E197</f>
        <v>722.823714187885</v>
      </c>
      <c r="D197" s="5"/>
      <c r="E197" s="5">
        <f t="shared" si="13"/>
        <v>-34.329754255768357</v>
      </c>
      <c r="F197" s="5">
        <f t="shared" ref="F197:F260" si="16">-$J$6</f>
        <v>688.4939599321167</v>
      </c>
      <c r="G197" s="5">
        <f t="shared" si="14"/>
        <v>-9877.4248490594473</v>
      </c>
      <c r="H197" s="7">
        <f t="shared" ref="H197:H260" si="17">(E197/F197)*100</f>
        <v>-4.9862099384507541</v>
      </c>
    </row>
    <row r="198" spans="1:8">
      <c r="A198" s="13">
        <v>46997</v>
      </c>
      <c r="B198" s="4">
        <v>195</v>
      </c>
      <c r="C198" s="5">
        <f t="shared" si="15"/>
        <v>725.53430311608963</v>
      </c>
      <c r="D198" s="5"/>
      <c r="E198" s="5">
        <f t="shared" ref="E198:E261" si="18">(G197*$J$8)/12</f>
        <v>-37.040343183972929</v>
      </c>
      <c r="F198" s="5">
        <f t="shared" si="16"/>
        <v>688.4939599321167</v>
      </c>
      <c r="G198" s="5">
        <f t="shared" ref="G198:G261" si="19">G197-SUM(C198:D198)</f>
        <v>-10602.959152175537</v>
      </c>
      <c r="H198" s="7">
        <f t="shared" si="17"/>
        <v>-5.3799082257199453</v>
      </c>
    </row>
    <row r="199" spans="1:8">
      <c r="A199" s="13">
        <v>47027</v>
      </c>
      <c r="B199" s="4">
        <v>196</v>
      </c>
      <c r="C199" s="5">
        <f t="shared" si="15"/>
        <v>728.25505675277498</v>
      </c>
      <c r="D199" s="5"/>
      <c r="E199" s="5">
        <f t="shared" si="18"/>
        <v>-39.76109682065826</v>
      </c>
      <c r="F199" s="5">
        <f t="shared" si="16"/>
        <v>688.4939599321167</v>
      </c>
      <c r="G199" s="5">
        <f t="shared" si="19"/>
        <v>-11331.214208928312</v>
      </c>
      <c r="H199" s="7">
        <f t="shared" si="17"/>
        <v>-5.7750828815663944</v>
      </c>
    </row>
    <row r="200" spans="1:8">
      <c r="A200" s="13">
        <v>47058</v>
      </c>
      <c r="B200" s="4">
        <v>197</v>
      </c>
      <c r="C200" s="5">
        <f t="shared" si="15"/>
        <v>730.98601321559784</v>
      </c>
      <c r="D200" s="5"/>
      <c r="E200" s="5">
        <f t="shared" si="18"/>
        <v>-42.492053283481162</v>
      </c>
      <c r="F200" s="5">
        <f t="shared" si="16"/>
        <v>688.4939599321167</v>
      </c>
      <c r="G200" s="5">
        <f t="shared" si="19"/>
        <v>-12062.200222143909</v>
      </c>
      <c r="H200" s="7">
        <f t="shared" si="17"/>
        <v>-6.1717394423722673</v>
      </c>
    </row>
    <row r="201" spans="1:8">
      <c r="A201" s="13">
        <v>47088</v>
      </c>
      <c r="B201" s="4">
        <v>198</v>
      </c>
      <c r="C201" s="5">
        <f t="shared" si="15"/>
        <v>733.72721076515631</v>
      </c>
      <c r="D201" s="5"/>
      <c r="E201" s="5">
        <f t="shared" si="18"/>
        <v>-45.233250833039655</v>
      </c>
      <c r="F201" s="5">
        <f t="shared" si="16"/>
        <v>688.4939599321167</v>
      </c>
      <c r="G201" s="5">
        <f t="shared" si="19"/>
        <v>-12795.927432909066</v>
      </c>
      <c r="H201" s="7">
        <f t="shared" si="17"/>
        <v>-6.5698834652811637</v>
      </c>
    </row>
    <row r="202" spans="1:8">
      <c r="A202" s="13">
        <v>47119</v>
      </c>
      <c r="B202" s="4">
        <v>199</v>
      </c>
      <c r="C202" s="5">
        <f t="shared" si="15"/>
        <v>736.47868780552574</v>
      </c>
      <c r="D202" s="5"/>
      <c r="E202" s="5">
        <f t="shared" si="18"/>
        <v>-47.984727873408993</v>
      </c>
      <c r="F202" s="5">
        <f t="shared" si="16"/>
        <v>688.4939599321167</v>
      </c>
      <c r="G202" s="5">
        <f t="shared" si="19"/>
        <v>-13532.406120714591</v>
      </c>
      <c r="H202" s="7">
        <f t="shared" si="17"/>
        <v>-6.9695205282759689</v>
      </c>
    </row>
    <row r="203" spans="1:8">
      <c r="A203" s="13">
        <v>47150</v>
      </c>
      <c r="B203" s="4">
        <v>200</v>
      </c>
      <c r="C203" s="5">
        <f t="shared" si="15"/>
        <v>739.24048288479639</v>
      </c>
      <c r="D203" s="5"/>
      <c r="E203" s="5">
        <f t="shared" si="18"/>
        <v>-50.746522952679719</v>
      </c>
      <c r="F203" s="5">
        <f t="shared" si="16"/>
        <v>688.4939599321167</v>
      </c>
      <c r="G203" s="5">
        <f t="shared" si="19"/>
        <v>-14271.646603599387</v>
      </c>
      <c r="H203" s="7">
        <f t="shared" si="17"/>
        <v>-7.370656230257004</v>
      </c>
    </row>
    <row r="204" spans="1:8">
      <c r="A204" s="13">
        <v>47178</v>
      </c>
      <c r="B204" s="4">
        <v>201</v>
      </c>
      <c r="C204" s="5">
        <f t="shared" si="15"/>
        <v>742.01263469561445</v>
      </c>
      <c r="D204" s="5"/>
      <c r="E204" s="5">
        <f t="shared" si="18"/>
        <v>-53.5186747634977</v>
      </c>
      <c r="F204" s="5">
        <f t="shared" si="16"/>
        <v>688.4939599321167</v>
      </c>
      <c r="G204" s="5">
        <f t="shared" si="19"/>
        <v>-15013.659238295002</v>
      </c>
      <c r="H204" s="7">
        <f t="shared" si="17"/>
        <v>-7.7732961911204672</v>
      </c>
    </row>
    <row r="205" spans="1:8">
      <c r="A205" s="13">
        <v>47209</v>
      </c>
      <c r="B205" s="4">
        <v>202</v>
      </c>
      <c r="C205" s="5">
        <f t="shared" si="15"/>
        <v>744.79518207572301</v>
      </c>
      <c r="D205" s="5"/>
      <c r="E205" s="5">
        <f t="shared" si="18"/>
        <v>-56.301222143606253</v>
      </c>
      <c r="F205" s="5">
        <f t="shared" si="16"/>
        <v>688.4939599321167</v>
      </c>
      <c r="G205" s="5">
        <f t="shared" si="19"/>
        <v>-15758.454420370725</v>
      </c>
      <c r="H205" s="7">
        <f t="shared" si="17"/>
        <v>-8.177446051837169</v>
      </c>
    </row>
    <row r="206" spans="1:8">
      <c r="A206" s="13">
        <v>47239</v>
      </c>
      <c r="B206" s="4">
        <v>203</v>
      </c>
      <c r="C206" s="5">
        <f t="shared" si="15"/>
        <v>747.58816400850696</v>
      </c>
      <c r="D206" s="5"/>
      <c r="E206" s="5">
        <f t="shared" si="18"/>
        <v>-59.094204076390213</v>
      </c>
      <c r="F206" s="5">
        <f t="shared" si="16"/>
        <v>688.4939599321167</v>
      </c>
      <c r="G206" s="5">
        <f t="shared" si="19"/>
        <v>-16506.042584379233</v>
      </c>
      <c r="H206" s="7">
        <f t="shared" si="17"/>
        <v>-8.5831114745315578</v>
      </c>
    </row>
    <row r="207" spans="1:8">
      <c r="A207" s="13">
        <v>47270</v>
      </c>
      <c r="B207" s="4">
        <v>204</v>
      </c>
      <c r="C207" s="5">
        <f t="shared" si="15"/>
        <v>750.39161962353887</v>
      </c>
      <c r="D207" s="5"/>
      <c r="E207" s="5">
        <f t="shared" si="18"/>
        <v>-61.89765969142212</v>
      </c>
      <c r="F207" s="5">
        <f t="shared" si="16"/>
        <v>688.4939599321167</v>
      </c>
      <c r="G207" s="5">
        <f t="shared" si="19"/>
        <v>-17256.434204002773</v>
      </c>
      <c r="H207" s="7">
        <f t="shared" si="17"/>
        <v>-8.990298142561052</v>
      </c>
    </row>
    <row r="208" spans="1:8">
      <c r="A208" s="13">
        <v>47300</v>
      </c>
      <c r="B208" s="4">
        <v>205</v>
      </c>
      <c r="C208" s="5">
        <f t="shared" si="15"/>
        <v>753.2055881971271</v>
      </c>
      <c r="D208" s="5"/>
      <c r="E208" s="5">
        <f t="shared" si="18"/>
        <v>-64.71162826501039</v>
      </c>
      <c r="F208" s="5">
        <f t="shared" si="16"/>
        <v>688.4939599321167</v>
      </c>
      <c r="G208" s="5">
        <f t="shared" si="19"/>
        <v>-18009.639792199901</v>
      </c>
      <c r="H208" s="7">
        <f t="shared" si="17"/>
        <v>-9.3990117605956556</v>
      </c>
    </row>
    <row r="209" spans="1:8">
      <c r="A209" s="13">
        <v>47331</v>
      </c>
      <c r="B209" s="4">
        <v>206</v>
      </c>
      <c r="C209" s="5">
        <f t="shared" si="15"/>
        <v>756.03010915286632</v>
      </c>
      <c r="D209" s="5"/>
      <c r="E209" s="5">
        <f t="shared" si="18"/>
        <v>-67.536149220749635</v>
      </c>
      <c r="F209" s="5">
        <f t="shared" si="16"/>
        <v>688.4939599321167</v>
      </c>
      <c r="G209" s="5">
        <f t="shared" si="19"/>
        <v>-18765.669901352769</v>
      </c>
      <c r="H209" s="7">
        <f t="shared" si="17"/>
        <v>-9.8092580546978922</v>
      </c>
    </row>
    <row r="210" spans="1:8">
      <c r="A210" s="13">
        <v>47362</v>
      </c>
      <c r="B210" s="4">
        <v>207</v>
      </c>
      <c r="C210" s="5">
        <f t="shared" si="15"/>
        <v>758.86522206218956</v>
      </c>
      <c r="D210" s="5"/>
      <c r="E210" s="5">
        <f t="shared" si="18"/>
        <v>-70.371262130072878</v>
      </c>
      <c r="F210" s="5">
        <f t="shared" si="16"/>
        <v>688.4939599321167</v>
      </c>
      <c r="G210" s="5">
        <f t="shared" si="19"/>
        <v>-19524.535123414957</v>
      </c>
      <c r="H210" s="7">
        <f t="shared" si="17"/>
        <v>-10.221042772403008</v>
      </c>
    </row>
    <row r="211" spans="1:8">
      <c r="A211" s="13">
        <v>47392</v>
      </c>
      <c r="B211" s="4">
        <v>208</v>
      </c>
      <c r="C211" s="5">
        <f t="shared" si="15"/>
        <v>761.71096664492279</v>
      </c>
      <c r="D211" s="5"/>
      <c r="E211" s="5">
        <f t="shared" si="18"/>
        <v>-73.217006712806082</v>
      </c>
      <c r="F211" s="5">
        <f t="shared" si="16"/>
        <v>688.4939599321167</v>
      </c>
      <c r="G211" s="5">
        <f t="shared" si="19"/>
        <v>-20286.246090059878</v>
      </c>
      <c r="H211" s="7">
        <f t="shared" si="17"/>
        <v>-10.63437168279952</v>
      </c>
    </row>
    <row r="212" spans="1:8">
      <c r="A212" s="13">
        <v>47423</v>
      </c>
      <c r="B212" s="4">
        <v>209</v>
      </c>
      <c r="C212" s="5">
        <f t="shared" si="15"/>
        <v>764.56738276984129</v>
      </c>
      <c r="D212" s="5"/>
      <c r="E212" s="5">
        <f t="shared" si="18"/>
        <v>-76.073422837724536</v>
      </c>
      <c r="F212" s="5">
        <f t="shared" si="16"/>
        <v>688.4939599321167</v>
      </c>
      <c r="G212" s="5">
        <f t="shared" si="19"/>
        <v>-21050.813472829719</v>
      </c>
      <c r="H212" s="7">
        <f t="shared" si="17"/>
        <v>-11.049250576610016</v>
      </c>
    </row>
    <row r="213" spans="1:8">
      <c r="A213" s="13">
        <v>47453</v>
      </c>
      <c r="B213" s="4">
        <v>210</v>
      </c>
      <c r="C213" s="5">
        <f t="shared" si="15"/>
        <v>767.43451045522818</v>
      </c>
      <c r="D213" s="5"/>
      <c r="E213" s="5">
        <f t="shared" si="18"/>
        <v>-78.94055052311144</v>
      </c>
      <c r="F213" s="5">
        <f t="shared" si="16"/>
        <v>688.4939599321167</v>
      </c>
      <c r="G213" s="5">
        <f t="shared" si="19"/>
        <v>-21818.247983284946</v>
      </c>
      <c r="H213" s="7">
        <f t="shared" si="17"/>
        <v>-11.465685266272303</v>
      </c>
    </row>
    <row r="214" spans="1:8">
      <c r="A214" s="13">
        <v>47484</v>
      </c>
      <c r="B214" s="4">
        <v>211</v>
      </c>
      <c r="C214" s="5">
        <f t="shared" si="15"/>
        <v>770.31238986943526</v>
      </c>
      <c r="D214" s="5"/>
      <c r="E214" s="5">
        <f t="shared" si="18"/>
        <v>-81.818429937318541</v>
      </c>
      <c r="F214" s="5">
        <f t="shared" si="16"/>
        <v>688.4939599321167</v>
      </c>
      <c r="G214" s="5">
        <f t="shared" si="19"/>
        <v>-22588.560373154382</v>
      </c>
      <c r="H214" s="7">
        <f t="shared" si="17"/>
        <v>-11.883681586020824</v>
      </c>
    </row>
    <row r="215" spans="1:8">
      <c r="A215" s="13">
        <v>47515</v>
      </c>
      <c r="B215" s="4">
        <v>212</v>
      </c>
      <c r="C215" s="5">
        <f t="shared" si="15"/>
        <v>773.20106133144566</v>
      </c>
      <c r="D215" s="5"/>
      <c r="E215" s="5">
        <f t="shared" si="18"/>
        <v>-84.70710139932892</v>
      </c>
      <c r="F215" s="5">
        <f t="shared" si="16"/>
        <v>688.4939599321167</v>
      </c>
      <c r="G215" s="5">
        <f t="shared" si="19"/>
        <v>-23361.761434485827</v>
      </c>
      <c r="H215" s="7">
        <f t="shared" si="17"/>
        <v>-12.303245391968401</v>
      </c>
    </row>
    <row r="216" spans="1:8">
      <c r="A216" s="13">
        <v>47543</v>
      </c>
      <c r="B216" s="4">
        <v>213</v>
      </c>
      <c r="C216" s="5">
        <f t="shared" si="15"/>
        <v>776.10056531143857</v>
      </c>
      <c r="D216" s="5"/>
      <c r="E216" s="5">
        <f t="shared" si="18"/>
        <v>-87.606605379321834</v>
      </c>
      <c r="F216" s="5">
        <f t="shared" si="16"/>
        <v>688.4939599321167</v>
      </c>
      <c r="G216" s="5">
        <f t="shared" si="19"/>
        <v>-24137.861999797264</v>
      </c>
      <c r="H216" s="7">
        <f t="shared" si="17"/>
        <v>-12.724382562188282</v>
      </c>
    </row>
    <row r="217" spans="1:8">
      <c r="A217" s="13">
        <v>47574</v>
      </c>
      <c r="B217" s="4">
        <v>214</v>
      </c>
      <c r="C217" s="5">
        <f t="shared" si="15"/>
        <v>779.0109424313564</v>
      </c>
      <c r="D217" s="5"/>
      <c r="E217" s="5">
        <f t="shared" si="18"/>
        <v>-90.516982499239745</v>
      </c>
      <c r="F217" s="5">
        <f t="shared" si="16"/>
        <v>688.4939599321167</v>
      </c>
      <c r="G217" s="5">
        <f t="shared" si="19"/>
        <v>-24916.87294222862</v>
      </c>
      <c r="H217" s="7">
        <f t="shared" si="17"/>
        <v>-13.14709899679649</v>
      </c>
    </row>
    <row r="218" spans="1:8">
      <c r="A218" s="13">
        <v>47604</v>
      </c>
      <c r="B218" s="4">
        <v>215</v>
      </c>
      <c r="C218" s="5">
        <f t="shared" si="15"/>
        <v>781.93223346547404</v>
      </c>
      <c r="D218" s="5"/>
      <c r="E218" s="5">
        <f t="shared" si="18"/>
        <v>-93.438273533357332</v>
      </c>
      <c r="F218" s="5">
        <f t="shared" si="16"/>
        <v>688.4939599321167</v>
      </c>
      <c r="G218" s="5">
        <f t="shared" si="19"/>
        <v>-25698.805175694095</v>
      </c>
      <c r="H218" s="7">
        <f t="shared" si="17"/>
        <v>-13.571400618034476</v>
      </c>
    </row>
    <row r="219" spans="1:8">
      <c r="A219" s="13">
        <v>47635</v>
      </c>
      <c r="B219" s="4">
        <v>216</v>
      </c>
      <c r="C219" s="5">
        <f t="shared" si="15"/>
        <v>784.86447934096952</v>
      </c>
      <c r="D219" s="5"/>
      <c r="E219" s="5">
        <f t="shared" si="18"/>
        <v>-96.370519408852843</v>
      </c>
      <c r="F219" s="5">
        <f t="shared" si="16"/>
        <v>688.4939599321167</v>
      </c>
      <c r="G219" s="5">
        <f t="shared" si="19"/>
        <v>-26483.669655035064</v>
      </c>
      <c r="H219" s="7">
        <f t="shared" si="17"/>
        <v>-13.997293370352104</v>
      </c>
    </row>
    <row r="220" spans="1:8">
      <c r="A220" s="13">
        <v>47665</v>
      </c>
      <c r="B220" s="4">
        <v>217</v>
      </c>
      <c r="C220" s="5">
        <f t="shared" si="15"/>
        <v>787.80772113849821</v>
      </c>
      <c r="D220" s="5"/>
      <c r="E220" s="5">
        <f t="shared" si="18"/>
        <v>-99.3137612063815</v>
      </c>
      <c r="F220" s="5">
        <f t="shared" si="16"/>
        <v>688.4939599321167</v>
      </c>
      <c r="G220" s="5">
        <f t="shared" si="19"/>
        <v>-27271.477376173563</v>
      </c>
      <c r="H220" s="7">
        <f t="shared" si="17"/>
        <v>-14.424783220490928</v>
      </c>
    </row>
    <row r="221" spans="1:8">
      <c r="A221" s="13">
        <v>47696</v>
      </c>
      <c r="B221" s="4">
        <v>218</v>
      </c>
      <c r="C221" s="5">
        <f t="shared" si="15"/>
        <v>790.76200009276749</v>
      </c>
      <c r="D221" s="5"/>
      <c r="E221" s="5">
        <f t="shared" si="18"/>
        <v>-102.26804016065086</v>
      </c>
      <c r="F221" s="5">
        <f t="shared" si="16"/>
        <v>688.4939599321167</v>
      </c>
      <c r="G221" s="5">
        <f t="shared" si="19"/>
        <v>-28062.239376266331</v>
      </c>
      <c r="H221" s="7">
        <f t="shared" si="17"/>
        <v>-14.853876157567766</v>
      </c>
    </row>
    <row r="222" spans="1:8">
      <c r="A222" s="13">
        <v>47727</v>
      </c>
      <c r="B222" s="4">
        <v>219</v>
      </c>
      <c r="C222" s="5">
        <f t="shared" si="15"/>
        <v>793.72735759311547</v>
      </c>
      <c r="D222" s="5"/>
      <c r="E222" s="5">
        <f t="shared" si="18"/>
        <v>-105.23339766099873</v>
      </c>
      <c r="F222" s="5">
        <f t="shared" si="16"/>
        <v>688.4939599321167</v>
      </c>
      <c r="G222" s="5">
        <f t="shared" si="19"/>
        <v>-28855.966733859445</v>
      </c>
      <c r="H222" s="7">
        <f t="shared" si="17"/>
        <v>-15.284578193158646</v>
      </c>
    </row>
    <row r="223" spans="1:8">
      <c r="A223" s="13">
        <v>47757</v>
      </c>
      <c r="B223" s="4">
        <v>220</v>
      </c>
      <c r="C223" s="5">
        <f t="shared" si="15"/>
        <v>796.7038351840896</v>
      </c>
      <c r="D223" s="5"/>
      <c r="E223" s="5">
        <f t="shared" si="18"/>
        <v>-108.20987525197292</v>
      </c>
      <c r="F223" s="5">
        <f t="shared" si="16"/>
        <v>688.4939599321167</v>
      </c>
      <c r="G223" s="5">
        <f t="shared" si="19"/>
        <v>-29652.670569043534</v>
      </c>
      <c r="H223" s="7">
        <f t="shared" si="17"/>
        <v>-15.71689536138299</v>
      </c>
    </row>
    <row r="224" spans="1:8">
      <c r="A224" s="13">
        <v>47788</v>
      </c>
      <c r="B224" s="4">
        <v>221</v>
      </c>
      <c r="C224" s="5">
        <f t="shared" si="15"/>
        <v>799.69147456602991</v>
      </c>
      <c r="D224" s="5"/>
      <c r="E224" s="5">
        <f t="shared" si="18"/>
        <v>-111.19751463391326</v>
      </c>
      <c r="F224" s="5">
        <f t="shared" si="16"/>
        <v>688.4939599321167</v>
      </c>
      <c r="G224" s="5">
        <f t="shared" si="19"/>
        <v>-30452.362043609563</v>
      </c>
      <c r="H224" s="7">
        <f t="shared" si="17"/>
        <v>-16.150833718988178</v>
      </c>
    </row>
    <row r="225" spans="1:8">
      <c r="A225" s="13">
        <v>47818</v>
      </c>
      <c r="B225" s="4">
        <v>222</v>
      </c>
      <c r="C225" s="5">
        <f t="shared" si="15"/>
        <v>802.69031759565257</v>
      </c>
      <c r="D225" s="5"/>
      <c r="E225" s="5">
        <f t="shared" si="18"/>
        <v>-114.19635766353586</v>
      </c>
      <c r="F225" s="5">
        <f t="shared" si="16"/>
        <v>688.4939599321167</v>
      </c>
      <c r="G225" s="5">
        <f t="shared" si="19"/>
        <v>-31255.052361205217</v>
      </c>
      <c r="H225" s="7">
        <f t="shared" si="17"/>
        <v>-16.586399345434383</v>
      </c>
    </row>
    <row r="226" spans="1:8">
      <c r="A226" s="13">
        <v>47849</v>
      </c>
      <c r="B226" s="4">
        <v>223</v>
      </c>
      <c r="C226" s="5">
        <f t="shared" si="15"/>
        <v>805.70040628663628</v>
      </c>
      <c r="D226" s="5"/>
      <c r="E226" s="5">
        <f t="shared" si="18"/>
        <v>-117.20644635451957</v>
      </c>
      <c r="F226" s="5">
        <f t="shared" si="16"/>
        <v>688.4939599321167</v>
      </c>
      <c r="G226" s="5">
        <f t="shared" si="19"/>
        <v>-32060.752767491853</v>
      </c>
      <c r="H226" s="7">
        <f t="shared" si="17"/>
        <v>-17.023598342979763</v>
      </c>
    </row>
    <row r="227" spans="1:8">
      <c r="A227" s="13">
        <v>47880</v>
      </c>
      <c r="B227" s="4">
        <v>224</v>
      </c>
      <c r="C227" s="5">
        <f t="shared" si="15"/>
        <v>808.72178281021115</v>
      </c>
      <c r="D227" s="5"/>
      <c r="E227" s="5">
        <f t="shared" si="18"/>
        <v>-120.22782287809444</v>
      </c>
      <c r="F227" s="5">
        <f t="shared" si="16"/>
        <v>688.4939599321167</v>
      </c>
      <c r="G227" s="5">
        <f t="shared" si="19"/>
        <v>-32869.474550302068</v>
      </c>
      <c r="H227" s="7">
        <f t="shared" si="17"/>
        <v>-17.462436836765935</v>
      </c>
    </row>
    <row r="228" spans="1:8">
      <c r="A228" s="13">
        <v>47908</v>
      </c>
      <c r="B228" s="4">
        <v>225</v>
      </c>
      <c r="C228" s="5">
        <f t="shared" si="15"/>
        <v>811.75448949574945</v>
      </c>
      <c r="D228" s="5"/>
      <c r="E228" s="5">
        <f t="shared" si="18"/>
        <v>-123.26052956363276</v>
      </c>
      <c r="F228" s="5">
        <f t="shared" si="16"/>
        <v>688.4939599321167</v>
      </c>
      <c r="G228" s="5">
        <f t="shared" si="19"/>
        <v>-33681.229039797814</v>
      </c>
      <c r="H228" s="7">
        <f t="shared" si="17"/>
        <v>-17.902920974903811</v>
      </c>
    </row>
    <row r="229" spans="1:8">
      <c r="A229" s="13">
        <v>47939</v>
      </c>
      <c r="B229" s="4">
        <v>226</v>
      </c>
      <c r="C229" s="5">
        <f t="shared" si="15"/>
        <v>814.79856883135847</v>
      </c>
      <c r="D229" s="5"/>
      <c r="E229" s="5">
        <f t="shared" si="18"/>
        <v>-126.30460889924179</v>
      </c>
      <c r="F229" s="5">
        <f t="shared" si="16"/>
        <v>688.4939599321167</v>
      </c>
      <c r="G229" s="5">
        <f t="shared" si="19"/>
        <v>-34496.027608629171</v>
      </c>
      <c r="H229" s="7">
        <f t="shared" si="17"/>
        <v>-18.345056928559693</v>
      </c>
    </row>
    <row r="230" spans="1:8">
      <c r="A230" s="13">
        <v>47969</v>
      </c>
      <c r="B230" s="4">
        <v>227</v>
      </c>
      <c r="C230" s="5">
        <f t="shared" si="15"/>
        <v>817.8540634644761</v>
      </c>
      <c r="D230" s="5"/>
      <c r="E230" s="5">
        <f t="shared" si="18"/>
        <v>-129.36010353235937</v>
      </c>
      <c r="F230" s="5">
        <f t="shared" si="16"/>
        <v>688.4939599321167</v>
      </c>
      <c r="G230" s="5">
        <f t="shared" si="19"/>
        <v>-35313.881672093645</v>
      </c>
      <c r="H230" s="7">
        <f t="shared" si="17"/>
        <v>-18.788850892041793</v>
      </c>
    </row>
    <row r="231" spans="1:8">
      <c r="A231" s="13">
        <v>48000</v>
      </c>
      <c r="B231" s="4">
        <v>228</v>
      </c>
      <c r="C231" s="5">
        <f t="shared" si="15"/>
        <v>820.92101620246785</v>
      </c>
      <c r="D231" s="5"/>
      <c r="E231" s="5">
        <f t="shared" si="18"/>
        <v>-132.42705627035116</v>
      </c>
      <c r="F231" s="5">
        <f t="shared" si="16"/>
        <v>688.4939599321167</v>
      </c>
      <c r="G231" s="5">
        <f t="shared" si="19"/>
        <v>-36134.802688296113</v>
      </c>
      <c r="H231" s="7">
        <f t="shared" si="17"/>
        <v>-19.234309082886949</v>
      </c>
    </row>
    <row r="232" spans="1:8">
      <c r="A232" s="13">
        <v>48030</v>
      </c>
      <c r="B232" s="4">
        <v>229</v>
      </c>
      <c r="C232" s="5">
        <f t="shared" si="15"/>
        <v>823.9994700132271</v>
      </c>
      <c r="D232" s="5"/>
      <c r="E232" s="5">
        <f t="shared" si="18"/>
        <v>-135.50551008111043</v>
      </c>
      <c r="F232" s="5">
        <f t="shared" si="16"/>
        <v>688.4939599321167</v>
      </c>
      <c r="G232" s="5">
        <f t="shared" si="19"/>
        <v>-36958.802158309343</v>
      </c>
      <c r="H232" s="7">
        <f t="shared" si="17"/>
        <v>-19.681437741947779</v>
      </c>
    </row>
    <row r="233" spans="1:8">
      <c r="A233" s="13">
        <v>48061</v>
      </c>
      <c r="B233" s="4">
        <v>230</v>
      </c>
      <c r="C233" s="5">
        <f t="shared" si="15"/>
        <v>827.08946802577668</v>
      </c>
      <c r="D233" s="5"/>
      <c r="E233" s="5">
        <f t="shared" si="18"/>
        <v>-138.59550809366002</v>
      </c>
      <c r="F233" s="5">
        <f t="shared" si="16"/>
        <v>688.4939599321167</v>
      </c>
      <c r="G233" s="5">
        <f t="shared" si="19"/>
        <v>-37785.89162633512</v>
      </c>
      <c r="H233" s="7">
        <f t="shared" si="17"/>
        <v>-20.130243133480079</v>
      </c>
    </row>
    <row r="234" spans="1:8">
      <c r="A234" s="13">
        <v>48092</v>
      </c>
      <c r="B234" s="4">
        <v>231</v>
      </c>
      <c r="C234" s="5">
        <f t="shared" si="15"/>
        <v>830.19105353087343</v>
      </c>
      <c r="D234" s="5"/>
      <c r="E234" s="5">
        <f t="shared" si="18"/>
        <v>-141.69709359875671</v>
      </c>
      <c r="F234" s="5">
        <f t="shared" si="16"/>
        <v>688.4939599321167</v>
      </c>
      <c r="G234" s="5">
        <f t="shared" si="19"/>
        <v>-38616.082679865991</v>
      </c>
      <c r="H234" s="7">
        <f t="shared" si="17"/>
        <v>-20.580731545230634</v>
      </c>
    </row>
    <row r="235" spans="1:8">
      <c r="A235" s="13">
        <v>48122</v>
      </c>
      <c r="B235" s="4">
        <v>232</v>
      </c>
      <c r="C235" s="5">
        <f t="shared" si="15"/>
        <v>833.3042699816142</v>
      </c>
      <c r="D235" s="5"/>
      <c r="E235" s="5">
        <f t="shared" si="18"/>
        <v>-144.81031004949747</v>
      </c>
      <c r="F235" s="5">
        <f t="shared" si="16"/>
        <v>688.4939599321167</v>
      </c>
      <c r="G235" s="5">
        <f t="shared" si="19"/>
        <v>-39449.386949847605</v>
      </c>
      <c r="H235" s="7">
        <f t="shared" si="17"/>
        <v>-21.032909288525246</v>
      </c>
    </row>
    <row r="236" spans="1:8">
      <c r="A236" s="13">
        <v>48153</v>
      </c>
      <c r="B236" s="4">
        <v>233</v>
      </c>
      <c r="C236" s="5">
        <f t="shared" si="15"/>
        <v>836.42916099404522</v>
      </c>
      <c r="D236" s="5"/>
      <c r="E236" s="5">
        <f t="shared" si="18"/>
        <v>-147.9352010619285</v>
      </c>
      <c r="F236" s="5">
        <f t="shared" si="16"/>
        <v>688.4939599321167</v>
      </c>
      <c r="G236" s="5">
        <f t="shared" si="19"/>
        <v>-40285.816110841653</v>
      </c>
      <c r="H236" s="7">
        <f t="shared" si="17"/>
        <v>-21.486782698357214</v>
      </c>
    </row>
    <row r="237" spans="1:8">
      <c r="A237" s="13">
        <v>48183</v>
      </c>
      <c r="B237" s="4">
        <v>234</v>
      </c>
      <c r="C237" s="5">
        <f t="shared" si="15"/>
        <v>839.56577034777285</v>
      </c>
      <c r="D237" s="5"/>
      <c r="E237" s="5">
        <f t="shared" si="18"/>
        <v>-151.07181041565619</v>
      </c>
      <c r="F237" s="5">
        <f t="shared" si="16"/>
        <v>688.4939599321167</v>
      </c>
      <c r="G237" s="5">
        <f t="shared" si="19"/>
        <v>-41125.381881189423</v>
      </c>
      <c r="H237" s="7">
        <f t="shared" si="17"/>
        <v>-21.942358133476056</v>
      </c>
    </row>
    <row r="238" spans="1:8">
      <c r="A238" s="13">
        <v>48214</v>
      </c>
      <c r="B238" s="4">
        <v>235</v>
      </c>
      <c r="C238" s="5">
        <f t="shared" si="15"/>
        <v>842.71414198657703</v>
      </c>
      <c r="D238" s="5"/>
      <c r="E238" s="5">
        <f t="shared" si="18"/>
        <v>-154.22018205446034</v>
      </c>
      <c r="F238" s="5">
        <f t="shared" si="16"/>
        <v>688.4939599321167</v>
      </c>
      <c r="G238" s="5">
        <f t="shared" si="19"/>
        <v>-41968.096023176004</v>
      </c>
      <c r="H238" s="7">
        <f t="shared" si="17"/>
        <v>-22.399641976476591</v>
      </c>
    </row>
    <row r="239" spans="1:8">
      <c r="A239" s="13">
        <v>48245</v>
      </c>
      <c r="B239" s="4">
        <v>236</v>
      </c>
      <c r="C239" s="5">
        <f t="shared" si="15"/>
        <v>845.87432001902675</v>
      </c>
      <c r="D239" s="5"/>
      <c r="E239" s="5">
        <f t="shared" si="18"/>
        <v>-157.38036008691</v>
      </c>
      <c r="F239" s="5">
        <f t="shared" si="16"/>
        <v>688.4939599321167</v>
      </c>
      <c r="G239" s="5">
        <f t="shared" si="19"/>
        <v>-42813.970343195033</v>
      </c>
      <c r="H239" s="7">
        <f t="shared" si="17"/>
        <v>-22.858640633888381</v>
      </c>
    </row>
    <row r="240" spans="1:8">
      <c r="A240" s="13">
        <v>48274</v>
      </c>
      <c r="B240" s="4">
        <v>237</v>
      </c>
      <c r="C240" s="5">
        <f t="shared" si="15"/>
        <v>849.04634871909809</v>
      </c>
      <c r="D240" s="5"/>
      <c r="E240" s="5">
        <f t="shared" si="18"/>
        <v>-160.55238878698137</v>
      </c>
      <c r="F240" s="5">
        <f t="shared" si="16"/>
        <v>688.4939599321167</v>
      </c>
      <c r="G240" s="5">
        <f t="shared" si="19"/>
        <v>-43663.016691914134</v>
      </c>
      <c r="H240" s="7">
        <f t="shared" si="17"/>
        <v>-23.319360536265464</v>
      </c>
    </row>
    <row r="241" spans="1:8">
      <c r="A241" s="13">
        <v>48305</v>
      </c>
      <c r="B241" s="4">
        <v>238</v>
      </c>
      <c r="C241" s="5">
        <f t="shared" si="15"/>
        <v>852.23027252679469</v>
      </c>
      <c r="D241" s="5"/>
      <c r="E241" s="5">
        <f t="shared" si="18"/>
        <v>-163.736312594678</v>
      </c>
      <c r="F241" s="5">
        <f t="shared" si="16"/>
        <v>688.4939599321167</v>
      </c>
      <c r="G241" s="5">
        <f t="shared" si="19"/>
        <v>-44515.246964440928</v>
      </c>
      <c r="H241" s="7">
        <f t="shared" si="17"/>
        <v>-23.78180813827646</v>
      </c>
    </row>
    <row r="242" spans="1:8">
      <c r="A242" s="13">
        <v>48335</v>
      </c>
      <c r="B242" s="4">
        <v>239</v>
      </c>
      <c r="C242" s="5">
        <f t="shared" si="15"/>
        <v>855.42613604877022</v>
      </c>
      <c r="D242" s="5"/>
      <c r="E242" s="5">
        <f t="shared" si="18"/>
        <v>-166.93217611665349</v>
      </c>
      <c r="F242" s="5">
        <f t="shared" si="16"/>
        <v>688.4939599321167</v>
      </c>
      <c r="G242" s="5">
        <f t="shared" si="19"/>
        <v>-45370.673100489701</v>
      </c>
      <c r="H242" s="7">
        <f t="shared" si="17"/>
        <v>-24.245989918795001</v>
      </c>
    </row>
    <row r="243" spans="1:8">
      <c r="A243" s="13">
        <v>48366</v>
      </c>
      <c r="B243" s="4">
        <v>240</v>
      </c>
      <c r="C243" s="5">
        <f t="shared" si="15"/>
        <v>858.63398405895305</v>
      </c>
      <c r="D243" s="5"/>
      <c r="E243" s="5">
        <f t="shared" si="18"/>
        <v>-170.14002412683638</v>
      </c>
      <c r="F243" s="5">
        <f t="shared" si="16"/>
        <v>688.4939599321167</v>
      </c>
      <c r="G243" s="5">
        <f t="shared" si="19"/>
        <v>-46229.307084548651</v>
      </c>
      <c r="H243" s="7">
        <f t="shared" si="17"/>
        <v>-24.71191238099048</v>
      </c>
    </row>
    <row r="244" spans="1:8">
      <c r="A244" s="13">
        <v>48396</v>
      </c>
      <c r="B244" s="4">
        <v>241</v>
      </c>
      <c r="C244" s="5">
        <f t="shared" si="15"/>
        <v>861.85386149917417</v>
      </c>
      <c r="D244" s="5"/>
      <c r="E244" s="5">
        <f t="shared" si="18"/>
        <v>-173.35990156705745</v>
      </c>
      <c r="F244" s="5">
        <f t="shared" si="16"/>
        <v>688.4939599321167</v>
      </c>
      <c r="G244" s="5">
        <f t="shared" si="19"/>
        <v>-47091.160946047828</v>
      </c>
      <c r="H244" s="7">
        <f t="shared" si="17"/>
        <v>-25.179582052419192</v>
      </c>
    </row>
    <row r="245" spans="1:8">
      <c r="A245" s="13">
        <v>48427</v>
      </c>
      <c r="B245" s="4">
        <v>242</v>
      </c>
      <c r="C245" s="5">
        <f t="shared" si="15"/>
        <v>865.085813479796</v>
      </c>
      <c r="D245" s="5"/>
      <c r="E245" s="5">
        <f t="shared" si="18"/>
        <v>-176.59185354767934</v>
      </c>
      <c r="F245" s="5">
        <f t="shared" si="16"/>
        <v>688.4939599321167</v>
      </c>
      <c r="G245" s="5">
        <f t="shared" si="19"/>
        <v>-47956.246759527625</v>
      </c>
      <c r="H245" s="7">
        <f t="shared" si="17"/>
        <v>-25.649005485115762</v>
      </c>
    </row>
    <row r="246" spans="1:8">
      <c r="A246" s="13">
        <v>48458</v>
      </c>
      <c r="B246" s="4">
        <v>243</v>
      </c>
      <c r="C246" s="5">
        <f t="shared" si="15"/>
        <v>868.32988528034525</v>
      </c>
      <c r="D246" s="5"/>
      <c r="E246" s="5">
        <f t="shared" si="18"/>
        <v>-179.83592534822859</v>
      </c>
      <c r="F246" s="5">
        <f t="shared" si="16"/>
        <v>688.4939599321167</v>
      </c>
      <c r="G246" s="5">
        <f t="shared" si="19"/>
        <v>-48824.576644807967</v>
      </c>
      <c r="H246" s="7">
        <f t="shared" si="17"/>
        <v>-26.120189255684949</v>
      </c>
    </row>
    <row r="247" spans="1:8">
      <c r="A247" s="13">
        <v>48488</v>
      </c>
      <c r="B247" s="4">
        <v>244</v>
      </c>
      <c r="C247" s="5">
        <f t="shared" si="15"/>
        <v>871.58612235014652</v>
      </c>
      <c r="D247" s="5"/>
      <c r="E247" s="5">
        <f t="shared" si="18"/>
        <v>-183.09216241802986</v>
      </c>
      <c r="F247" s="5">
        <f t="shared" si="16"/>
        <v>688.4939599321167</v>
      </c>
      <c r="G247" s="5">
        <f t="shared" si="19"/>
        <v>-49696.162767158115</v>
      </c>
      <c r="H247" s="7">
        <f t="shared" si="17"/>
        <v>-26.593139965393764</v>
      </c>
    </row>
    <row r="248" spans="1:8">
      <c r="A248" s="13">
        <v>48519</v>
      </c>
      <c r="B248" s="4">
        <v>245</v>
      </c>
      <c r="C248" s="5">
        <f t="shared" si="15"/>
        <v>874.85457030895964</v>
      </c>
      <c r="D248" s="5"/>
      <c r="E248" s="5">
        <f t="shared" si="18"/>
        <v>-186.36061037684294</v>
      </c>
      <c r="F248" s="5">
        <f t="shared" si="16"/>
        <v>688.4939599321167</v>
      </c>
      <c r="G248" s="5">
        <f t="shared" si="19"/>
        <v>-50571.017337467078</v>
      </c>
      <c r="H248" s="7">
        <f t="shared" si="17"/>
        <v>-27.067864240263994</v>
      </c>
    </row>
    <row r="249" spans="1:8">
      <c r="A249" s="13">
        <v>48549</v>
      </c>
      <c r="B249" s="4">
        <v>246</v>
      </c>
      <c r="C249" s="5">
        <f t="shared" si="15"/>
        <v>878.1352749476182</v>
      </c>
      <c r="D249" s="5"/>
      <c r="E249" s="5">
        <f t="shared" si="18"/>
        <v>-189.64131501550153</v>
      </c>
      <c r="F249" s="5">
        <f t="shared" si="16"/>
        <v>688.4939599321167</v>
      </c>
      <c r="G249" s="5">
        <f t="shared" si="19"/>
        <v>-51449.152612414699</v>
      </c>
      <c r="H249" s="7">
        <f t="shared" si="17"/>
        <v>-27.544368731164987</v>
      </c>
    </row>
    <row r="250" spans="1:8">
      <c r="A250" s="13">
        <v>48580</v>
      </c>
      <c r="B250" s="4">
        <v>247</v>
      </c>
      <c r="C250" s="5">
        <f t="shared" si="15"/>
        <v>881.42828222867183</v>
      </c>
      <c r="D250" s="5"/>
      <c r="E250" s="5">
        <f t="shared" si="18"/>
        <v>-192.93432229655511</v>
      </c>
      <c r="F250" s="5">
        <f t="shared" si="16"/>
        <v>688.4939599321167</v>
      </c>
      <c r="G250" s="5">
        <f t="shared" si="19"/>
        <v>-52330.580894643368</v>
      </c>
      <c r="H250" s="7">
        <f t="shared" si="17"/>
        <v>-28.022660113906856</v>
      </c>
    </row>
    <row r="251" spans="1:8">
      <c r="A251" s="13">
        <v>48611</v>
      </c>
      <c r="B251" s="4">
        <v>248</v>
      </c>
      <c r="C251" s="5">
        <f t="shared" si="15"/>
        <v>884.73363828702929</v>
      </c>
      <c r="D251" s="5"/>
      <c r="E251" s="5">
        <f t="shared" si="18"/>
        <v>-196.23967835491263</v>
      </c>
      <c r="F251" s="5">
        <f t="shared" si="16"/>
        <v>688.4939599321167</v>
      </c>
      <c r="G251" s="5">
        <f t="shared" si="19"/>
        <v>-53215.314532930395</v>
      </c>
      <c r="H251" s="7">
        <f t="shared" si="17"/>
        <v>-28.502745089334002</v>
      </c>
    </row>
    <row r="252" spans="1:8">
      <c r="A252" s="13">
        <v>48639</v>
      </c>
      <c r="B252" s="4">
        <v>249</v>
      </c>
      <c r="C252" s="5">
        <f t="shared" si="15"/>
        <v>888.0513894306057</v>
      </c>
      <c r="D252" s="5"/>
      <c r="E252" s="5">
        <f t="shared" si="18"/>
        <v>-199.55742949848897</v>
      </c>
      <c r="F252" s="5">
        <f t="shared" si="16"/>
        <v>688.4939599321167</v>
      </c>
      <c r="G252" s="5">
        <f t="shared" si="19"/>
        <v>-54103.365922361001</v>
      </c>
      <c r="H252" s="7">
        <f t="shared" si="17"/>
        <v>-28.98463038341901</v>
      </c>
    </row>
    <row r="253" spans="1:8">
      <c r="A253" s="13">
        <v>48670</v>
      </c>
      <c r="B253" s="4">
        <v>250</v>
      </c>
      <c r="C253" s="5">
        <f t="shared" si="15"/>
        <v>891.38158214097041</v>
      </c>
      <c r="D253" s="5"/>
      <c r="E253" s="5">
        <f t="shared" si="18"/>
        <v>-202.88762220885374</v>
      </c>
      <c r="F253" s="5">
        <f t="shared" si="16"/>
        <v>688.4939599321167</v>
      </c>
      <c r="G253" s="5">
        <f t="shared" si="19"/>
        <v>-54994.747504501975</v>
      </c>
      <c r="H253" s="7">
        <f t="shared" si="17"/>
        <v>-29.468322747356829</v>
      </c>
    </row>
    <row r="254" spans="1:8">
      <c r="A254" s="13">
        <v>48700</v>
      </c>
      <c r="B254" s="4">
        <v>251</v>
      </c>
      <c r="C254" s="5">
        <f t="shared" si="15"/>
        <v>894.72426307399905</v>
      </c>
      <c r="D254" s="5"/>
      <c r="E254" s="5">
        <f t="shared" si="18"/>
        <v>-206.23030314188239</v>
      </c>
      <c r="F254" s="5">
        <f t="shared" si="16"/>
        <v>688.4939599321167</v>
      </c>
      <c r="G254" s="5">
        <f t="shared" si="19"/>
        <v>-55889.471767575975</v>
      </c>
      <c r="H254" s="7">
        <f t="shared" si="17"/>
        <v>-29.953828957659418</v>
      </c>
    </row>
    <row r="255" spans="1:8">
      <c r="A255" s="13">
        <v>48731</v>
      </c>
      <c r="B255" s="4">
        <v>252</v>
      </c>
      <c r="C255" s="5">
        <f t="shared" si="15"/>
        <v>898.07947906052664</v>
      </c>
      <c r="D255" s="5"/>
      <c r="E255" s="5">
        <f t="shared" si="18"/>
        <v>-209.58551912840991</v>
      </c>
      <c r="F255" s="5">
        <f t="shared" si="16"/>
        <v>688.4939599321167</v>
      </c>
      <c r="G255" s="5">
        <f t="shared" si="19"/>
        <v>-56787.551246636503</v>
      </c>
      <c r="H255" s="7">
        <f t="shared" si="17"/>
        <v>-30.441155816250642</v>
      </c>
    </row>
    <row r="256" spans="1:8">
      <c r="A256" s="13">
        <v>48761</v>
      </c>
      <c r="B256" s="4">
        <v>253</v>
      </c>
      <c r="C256" s="5">
        <f t="shared" si="15"/>
        <v>901.44727710700363</v>
      </c>
      <c r="D256" s="5"/>
      <c r="E256" s="5">
        <f t="shared" si="18"/>
        <v>-212.95331717488691</v>
      </c>
      <c r="F256" s="5">
        <f t="shared" si="16"/>
        <v>688.4939599321167</v>
      </c>
      <c r="G256" s="5">
        <f t="shared" si="19"/>
        <v>-57688.99852374351</v>
      </c>
      <c r="H256" s="7">
        <f t="shared" si="17"/>
        <v>-30.930310150561585</v>
      </c>
    </row>
    <row r="257" spans="1:8">
      <c r="A257" s="13">
        <v>48792</v>
      </c>
      <c r="B257" s="4">
        <v>254</v>
      </c>
      <c r="C257" s="5">
        <f t="shared" si="15"/>
        <v>904.8277043961549</v>
      </c>
      <c r="D257" s="5"/>
      <c r="E257" s="5">
        <f t="shared" si="18"/>
        <v>-216.33374446403818</v>
      </c>
      <c r="F257" s="5">
        <f t="shared" si="16"/>
        <v>688.4939599321167</v>
      </c>
      <c r="G257" s="5">
        <f t="shared" si="19"/>
        <v>-58593.826228139667</v>
      </c>
      <c r="H257" s="7">
        <f t="shared" si="17"/>
        <v>-31.421298813626191</v>
      </c>
    </row>
    <row r="258" spans="1:8">
      <c r="A258" s="13">
        <v>48823</v>
      </c>
      <c r="B258" s="4">
        <v>255</v>
      </c>
      <c r="C258" s="5">
        <f t="shared" si="15"/>
        <v>908.22080828764047</v>
      </c>
      <c r="D258" s="5"/>
      <c r="E258" s="5">
        <f t="shared" si="18"/>
        <v>-219.72684835552374</v>
      </c>
      <c r="F258" s="5">
        <f t="shared" si="16"/>
        <v>688.4939599321167</v>
      </c>
      <c r="G258" s="5">
        <f t="shared" si="19"/>
        <v>-59502.047036427306</v>
      </c>
      <c r="H258" s="7">
        <f t="shared" si="17"/>
        <v>-31.914128684177289</v>
      </c>
    </row>
    <row r="259" spans="1:8">
      <c r="A259" s="13">
        <v>48853</v>
      </c>
      <c r="B259" s="4">
        <v>256</v>
      </c>
      <c r="C259" s="5">
        <f t="shared" si="15"/>
        <v>911.62663631871908</v>
      </c>
      <c r="D259" s="5"/>
      <c r="E259" s="5">
        <f t="shared" si="18"/>
        <v>-223.13267638660238</v>
      </c>
      <c r="F259" s="5">
        <f t="shared" si="16"/>
        <v>688.4939599321167</v>
      </c>
      <c r="G259" s="5">
        <f t="shared" si="19"/>
        <v>-60413.673672746023</v>
      </c>
      <c r="H259" s="7">
        <f t="shared" si="17"/>
        <v>-32.408806666742947</v>
      </c>
    </row>
    <row r="260" spans="1:8">
      <c r="A260" s="13">
        <v>48884</v>
      </c>
      <c r="B260" s="4">
        <v>257</v>
      </c>
      <c r="C260" s="5">
        <f t="shared" si="15"/>
        <v>915.04523620491432</v>
      </c>
      <c r="D260" s="5"/>
      <c r="E260" s="5">
        <f t="shared" si="18"/>
        <v>-226.55127627279759</v>
      </c>
      <c r="F260" s="5">
        <f t="shared" si="16"/>
        <v>688.4939599321167</v>
      </c>
      <c r="G260" s="5">
        <f t="shared" si="19"/>
        <v>-61328.718908950934</v>
      </c>
      <c r="H260" s="7">
        <f t="shared" si="17"/>
        <v>-32.905339691743244</v>
      </c>
    </row>
    <row r="261" spans="1:8">
      <c r="A261" s="13">
        <v>48914</v>
      </c>
      <c r="B261" s="4">
        <v>258</v>
      </c>
      <c r="C261" s="5">
        <f t="shared" ref="C261:C324" si="20">F261-E261</f>
        <v>918.47665584068272</v>
      </c>
      <c r="D261" s="5"/>
      <c r="E261" s="5">
        <f t="shared" si="18"/>
        <v>-229.982695908566</v>
      </c>
      <c r="F261" s="5">
        <f t="shared" ref="F261:F324" si="21">-$J$6</f>
        <v>688.4939599321167</v>
      </c>
      <c r="G261" s="5">
        <f t="shared" si="19"/>
        <v>-62247.195564791618</v>
      </c>
      <c r="H261" s="7">
        <f t="shared" ref="H261:H324" si="22">(E261/F261)*100</f>
        <v>-33.403734715587277</v>
      </c>
    </row>
    <row r="262" spans="1:8">
      <c r="A262" s="13">
        <v>48945</v>
      </c>
      <c r="B262" s="4">
        <v>259</v>
      </c>
      <c r="C262" s="5">
        <f t="shared" si="20"/>
        <v>921.92094330008524</v>
      </c>
      <c r="D262" s="5"/>
      <c r="E262" s="5">
        <f t="shared" ref="E262:E325" si="23">(G261*$J$8)/12</f>
        <v>-233.42698336796855</v>
      </c>
      <c r="F262" s="5">
        <f t="shared" si="21"/>
        <v>688.4939599321167</v>
      </c>
      <c r="G262" s="5">
        <f t="shared" ref="G262:G325" si="24">G261-SUM(C262:D262)</f>
        <v>-63169.116508091705</v>
      </c>
      <c r="H262" s="7">
        <f t="shared" si="22"/>
        <v>-33.903998720770723</v>
      </c>
    </row>
    <row r="263" spans="1:8">
      <c r="A263" s="13">
        <v>48976</v>
      </c>
      <c r="B263" s="4">
        <v>260</v>
      </c>
      <c r="C263" s="5">
        <f t="shared" si="20"/>
        <v>925.37814683746058</v>
      </c>
      <c r="D263" s="5"/>
      <c r="E263" s="5">
        <f t="shared" si="23"/>
        <v>-236.88418690534388</v>
      </c>
      <c r="F263" s="5">
        <f t="shared" si="21"/>
        <v>688.4939599321167</v>
      </c>
      <c r="G263" s="5">
        <f t="shared" si="24"/>
        <v>-64094.494654929164</v>
      </c>
      <c r="H263" s="7">
        <f t="shared" si="22"/>
        <v>-34.406138715973619</v>
      </c>
    </row>
    <row r="264" spans="1:8">
      <c r="A264" s="13">
        <v>49004</v>
      </c>
      <c r="B264" s="4">
        <v>261</v>
      </c>
      <c r="C264" s="5">
        <f t="shared" si="20"/>
        <v>928.84831488810107</v>
      </c>
      <c r="D264" s="5"/>
      <c r="E264" s="5">
        <f t="shared" si="23"/>
        <v>-240.35435495598435</v>
      </c>
      <c r="F264" s="5">
        <f t="shared" si="21"/>
        <v>688.4939599321167</v>
      </c>
      <c r="G264" s="5">
        <f t="shared" si="24"/>
        <v>-65023.342969817262</v>
      </c>
      <c r="H264" s="7">
        <f t="shared" si="22"/>
        <v>-34.910161736158521</v>
      </c>
    </row>
    <row r="265" spans="1:8">
      <c r="A265" s="13">
        <v>49035</v>
      </c>
      <c r="B265" s="4">
        <v>262</v>
      </c>
      <c r="C265" s="5">
        <f t="shared" si="20"/>
        <v>932.33149606893141</v>
      </c>
      <c r="D265" s="5"/>
      <c r="E265" s="5">
        <f t="shared" si="23"/>
        <v>-243.83753613681472</v>
      </c>
      <c r="F265" s="5">
        <f t="shared" si="21"/>
        <v>688.4939599321167</v>
      </c>
      <c r="G265" s="5">
        <f t="shared" si="24"/>
        <v>-65955.674465886201</v>
      </c>
      <c r="H265" s="7">
        <f t="shared" si="22"/>
        <v>-35.416074842669111</v>
      </c>
    </row>
    <row r="266" spans="1:8">
      <c r="A266" s="13">
        <v>49065</v>
      </c>
      <c r="B266" s="4">
        <v>263</v>
      </c>
      <c r="C266" s="5">
        <f t="shared" si="20"/>
        <v>935.82773917918996</v>
      </c>
      <c r="D266" s="5"/>
      <c r="E266" s="5">
        <f t="shared" si="23"/>
        <v>-247.33377924707324</v>
      </c>
      <c r="F266" s="5">
        <f t="shared" si="21"/>
        <v>688.4939599321167</v>
      </c>
      <c r="G266" s="5">
        <f t="shared" si="24"/>
        <v>-66891.502205065393</v>
      </c>
      <c r="H266" s="7">
        <f t="shared" si="22"/>
        <v>-35.923885123329121</v>
      </c>
    </row>
    <row r="267" spans="1:8">
      <c r="A267" s="13">
        <v>49096</v>
      </c>
      <c r="B267" s="4">
        <v>264</v>
      </c>
      <c r="C267" s="5">
        <f t="shared" si="20"/>
        <v>939.33709320111188</v>
      </c>
      <c r="D267" s="5"/>
      <c r="E267" s="5">
        <f t="shared" si="23"/>
        <v>-250.84313326899522</v>
      </c>
      <c r="F267" s="5">
        <f t="shared" si="21"/>
        <v>688.4939599321167</v>
      </c>
      <c r="G267" s="5">
        <f t="shared" si="24"/>
        <v>-67830.83929826651</v>
      </c>
      <c r="H267" s="7">
        <f t="shared" si="22"/>
        <v>-36.433599692541605</v>
      </c>
    </row>
    <row r="268" spans="1:8">
      <c r="A268" s="13">
        <v>49126</v>
      </c>
      <c r="B268" s="4">
        <v>265</v>
      </c>
      <c r="C268" s="5">
        <f t="shared" si="20"/>
        <v>942.85960730061606</v>
      </c>
      <c r="D268" s="5"/>
      <c r="E268" s="5">
        <f t="shared" si="23"/>
        <v>-254.3656473684994</v>
      </c>
      <c r="F268" s="5">
        <f t="shared" si="21"/>
        <v>688.4939599321167</v>
      </c>
      <c r="G268" s="5">
        <f t="shared" si="24"/>
        <v>-68773.698905567129</v>
      </c>
      <c r="H268" s="7">
        <f t="shared" si="22"/>
        <v>-36.945225691388636</v>
      </c>
    </row>
    <row r="269" spans="1:8">
      <c r="A269" s="13">
        <v>49157</v>
      </c>
      <c r="B269" s="4">
        <v>266</v>
      </c>
      <c r="C269" s="5">
        <f t="shared" si="20"/>
        <v>946.39533082799335</v>
      </c>
      <c r="D269" s="5"/>
      <c r="E269" s="5">
        <f t="shared" si="23"/>
        <v>-257.90137089587671</v>
      </c>
      <c r="F269" s="5">
        <f t="shared" si="21"/>
        <v>688.4939599321167</v>
      </c>
      <c r="G269" s="5">
        <f t="shared" si="24"/>
        <v>-69720.094236395118</v>
      </c>
      <c r="H269" s="7">
        <f t="shared" si="22"/>
        <v>-37.458770287731348</v>
      </c>
    </row>
    <row r="270" spans="1:8">
      <c r="A270" s="13">
        <v>49188</v>
      </c>
      <c r="B270" s="4">
        <v>267</v>
      </c>
      <c r="C270" s="5">
        <f t="shared" si="20"/>
        <v>949.94431331859846</v>
      </c>
      <c r="D270" s="5"/>
      <c r="E270" s="5">
        <f t="shared" si="23"/>
        <v>-261.45035338648171</v>
      </c>
      <c r="F270" s="5">
        <f t="shared" si="21"/>
        <v>688.4939599321167</v>
      </c>
      <c r="G270" s="5">
        <f t="shared" si="24"/>
        <v>-70670.038549713718</v>
      </c>
      <c r="H270" s="7">
        <f t="shared" si="22"/>
        <v>-37.974240676310345</v>
      </c>
    </row>
    <row r="271" spans="1:8">
      <c r="A271" s="13">
        <v>49218</v>
      </c>
      <c r="B271" s="4">
        <v>268</v>
      </c>
      <c r="C271" s="5">
        <f t="shared" si="20"/>
        <v>953.50660449354314</v>
      </c>
      <c r="D271" s="5"/>
      <c r="E271" s="5">
        <f t="shared" si="23"/>
        <v>-265.01264456142644</v>
      </c>
      <c r="F271" s="5">
        <f t="shared" si="21"/>
        <v>688.4939599321167</v>
      </c>
      <c r="G271" s="5">
        <f t="shared" si="24"/>
        <v>-71623.545154207255</v>
      </c>
      <c r="H271" s="7">
        <f t="shared" si="22"/>
        <v>-38.491644078846512</v>
      </c>
    </row>
    <row r="272" spans="1:8">
      <c r="A272" s="13">
        <v>49249</v>
      </c>
      <c r="B272" s="4">
        <v>269</v>
      </c>
      <c r="C272" s="5">
        <f t="shared" si="20"/>
        <v>957.08225426039394</v>
      </c>
      <c r="D272" s="5"/>
      <c r="E272" s="5">
        <f t="shared" si="23"/>
        <v>-268.58829432827719</v>
      </c>
      <c r="F272" s="5">
        <f t="shared" si="21"/>
        <v>688.4939599321167</v>
      </c>
      <c r="G272" s="5">
        <f t="shared" si="24"/>
        <v>-72580.627408467655</v>
      </c>
      <c r="H272" s="7">
        <f t="shared" si="22"/>
        <v>-39.010987744142177</v>
      </c>
    </row>
    <row r="273" spans="1:8">
      <c r="A273" s="13">
        <v>49279</v>
      </c>
      <c r="B273" s="4">
        <v>270</v>
      </c>
      <c r="C273" s="5">
        <f t="shared" si="20"/>
        <v>960.67131271387041</v>
      </c>
      <c r="D273" s="5"/>
      <c r="E273" s="5">
        <f t="shared" si="23"/>
        <v>-272.17735278175371</v>
      </c>
      <c r="F273" s="5">
        <f t="shared" si="21"/>
        <v>688.4939599321167</v>
      </c>
      <c r="G273" s="5">
        <f t="shared" si="24"/>
        <v>-73541.29872118152</v>
      </c>
      <c r="H273" s="7">
        <f t="shared" si="22"/>
        <v>-39.532278948182714</v>
      </c>
    </row>
    <row r="274" spans="1:8">
      <c r="A274" s="13">
        <v>49310</v>
      </c>
      <c r="B274" s="4">
        <v>271</v>
      </c>
      <c r="C274" s="5">
        <f t="shared" si="20"/>
        <v>964.2738301365473</v>
      </c>
      <c r="D274" s="5"/>
      <c r="E274" s="5">
        <f t="shared" si="23"/>
        <v>-275.77987020443067</v>
      </c>
      <c r="F274" s="5">
        <f t="shared" si="21"/>
        <v>688.4939599321167</v>
      </c>
      <c r="G274" s="5">
        <f t="shared" si="24"/>
        <v>-74505.572551318066</v>
      </c>
      <c r="H274" s="7">
        <f t="shared" si="22"/>
        <v>-40.055524994238397</v>
      </c>
    </row>
    <row r="275" spans="1:8">
      <c r="A275" s="13">
        <v>49341</v>
      </c>
      <c r="B275" s="4">
        <v>272</v>
      </c>
      <c r="C275" s="5">
        <f t="shared" si="20"/>
        <v>967.88985699955947</v>
      </c>
      <c r="D275" s="5"/>
      <c r="E275" s="5">
        <f t="shared" si="23"/>
        <v>-279.39589706744272</v>
      </c>
      <c r="F275" s="5">
        <f t="shared" si="21"/>
        <v>688.4939599321167</v>
      </c>
      <c r="G275" s="5">
        <f t="shared" si="24"/>
        <v>-75473.462408317631</v>
      </c>
      <c r="H275" s="7">
        <f t="shared" si="22"/>
        <v>-40.580733212966784</v>
      </c>
    </row>
    <row r="276" spans="1:8">
      <c r="A276" s="13">
        <v>49369</v>
      </c>
      <c r="B276" s="4">
        <v>273</v>
      </c>
      <c r="C276" s="5">
        <f t="shared" si="20"/>
        <v>971.51944396330782</v>
      </c>
      <c r="D276" s="5"/>
      <c r="E276" s="5">
        <f t="shared" si="23"/>
        <v>-283.02548403119107</v>
      </c>
      <c r="F276" s="5">
        <f t="shared" si="21"/>
        <v>688.4939599321167</v>
      </c>
      <c r="G276" s="5">
        <f t="shared" si="24"/>
        <v>-76444.981852280936</v>
      </c>
      <c r="H276" s="7">
        <f t="shared" si="22"/>
        <v>-41.107910962515412</v>
      </c>
    </row>
    <row r="277" spans="1:8">
      <c r="A277" s="13">
        <v>49400</v>
      </c>
      <c r="B277" s="4">
        <v>274</v>
      </c>
      <c r="C277" s="5">
        <f t="shared" si="20"/>
        <v>975.16264187817023</v>
      </c>
      <c r="D277" s="5"/>
      <c r="E277" s="5">
        <f t="shared" si="23"/>
        <v>-286.66868194605348</v>
      </c>
      <c r="F277" s="5">
        <f t="shared" si="21"/>
        <v>688.4939599321167</v>
      </c>
      <c r="G277" s="5">
        <f t="shared" si="24"/>
        <v>-77420.144494159103</v>
      </c>
      <c r="H277" s="7">
        <f t="shared" si="22"/>
        <v>-41.637065628624846</v>
      </c>
    </row>
    <row r="278" spans="1:8">
      <c r="A278" s="13">
        <v>49430</v>
      </c>
      <c r="B278" s="4">
        <v>275</v>
      </c>
      <c r="C278" s="5">
        <f t="shared" si="20"/>
        <v>978.81950178521333</v>
      </c>
      <c r="D278" s="5"/>
      <c r="E278" s="5">
        <f t="shared" si="23"/>
        <v>-290.32554185309664</v>
      </c>
      <c r="F278" s="5">
        <f t="shared" si="21"/>
        <v>688.4939599321167</v>
      </c>
      <c r="G278" s="5">
        <f t="shared" si="24"/>
        <v>-78398.963995944316</v>
      </c>
      <c r="H278" s="7">
        <f t="shared" si="22"/>
        <v>-42.168204624732191</v>
      </c>
    </row>
    <row r="279" spans="1:8">
      <c r="A279" s="13">
        <v>49461</v>
      </c>
      <c r="B279" s="4">
        <v>276</v>
      </c>
      <c r="C279" s="5">
        <f t="shared" si="20"/>
        <v>982.49007491690782</v>
      </c>
      <c r="D279" s="5"/>
      <c r="E279" s="5">
        <f t="shared" si="23"/>
        <v>-293.99611498479118</v>
      </c>
      <c r="F279" s="5">
        <f t="shared" si="21"/>
        <v>688.4939599321167</v>
      </c>
      <c r="G279" s="5">
        <f t="shared" si="24"/>
        <v>-79381.454070861218</v>
      </c>
      <c r="H279" s="7">
        <f t="shared" si="22"/>
        <v>-42.701335392074938</v>
      </c>
    </row>
    <row r="280" spans="1:8">
      <c r="A280" s="13">
        <v>49491</v>
      </c>
      <c r="B280" s="4">
        <v>277</v>
      </c>
      <c r="C280" s="5">
        <f t="shared" si="20"/>
        <v>986.17441269784626</v>
      </c>
      <c r="D280" s="5"/>
      <c r="E280" s="5">
        <f t="shared" si="23"/>
        <v>-297.68045276572957</v>
      </c>
      <c r="F280" s="5">
        <f t="shared" si="21"/>
        <v>688.4939599321167</v>
      </c>
      <c r="G280" s="5">
        <f t="shared" si="24"/>
        <v>-80367.628483559063</v>
      </c>
      <c r="H280" s="7">
        <f t="shared" si="22"/>
        <v>-43.236465399795215</v>
      </c>
    </row>
    <row r="281" spans="1:8">
      <c r="A281" s="13">
        <v>49522</v>
      </c>
      <c r="B281" s="4">
        <v>278</v>
      </c>
      <c r="C281" s="5">
        <f t="shared" si="20"/>
        <v>989.87256674546325</v>
      </c>
      <c r="D281" s="5"/>
      <c r="E281" s="5">
        <f t="shared" si="23"/>
        <v>-301.37860681334649</v>
      </c>
      <c r="F281" s="5">
        <f t="shared" si="21"/>
        <v>688.4939599321167</v>
      </c>
      <c r="G281" s="5">
        <f t="shared" si="24"/>
        <v>-81357.50105030452</v>
      </c>
      <c r="H281" s="7">
        <f t="shared" si="22"/>
        <v>-43.77360214504445</v>
      </c>
    </row>
    <row r="282" spans="1:8">
      <c r="A282" s="13">
        <v>49553</v>
      </c>
      <c r="B282" s="4">
        <v>279</v>
      </c>
      <c r="C282" s="5">
        <f t="shared" si="20"/>
        <v>993.58458887075858</v>
      </c>
      <c r="D282" s="5"/>
      <c r="E282" s="5">
        <f t="shared" si="23"/>
        <v>-305.09062893864194</v>
      </c>
      <c r="F282" s="5">
        <f t="shared" si="21"/>
        <v>688.4939599321167</v>
      </c>
      <c r="G282" s="5">
        <f t="shared" si="24"/>
        <v>-82351.085639175275</v>
      </c>
      <c r="H282" s="7">
        <f t="shared" si="22"/>
        <v>-44.312753153088359</v>
      </c>
    </row>
    <row r="283" spans="1:8">
      <c r="A283" s="13">
        <v>49583</v>
      </c>
      <c r="B283" s="4">
        <v>280</v>
      </c>
      <c r="C283" s="5">
        <f t="shared" si="20"/>
        <v>997.31053107902403</v>
      </c>
      <c r="D283" s="5"/>
      <c r="E283" s="5">
        <f t="shared" si="23"/>
        <v>-308.81657114690728</v>
      </c>
      <c r="F283" s="5">
        <f t="shared" si="21"/>
        <v>688.4939599321167</v>
      </c>
      <c r="G283" s="5">
        <f t="shared" si="24"/>
        <v>-83348.396170254302</v>
      </c>
      <c r="H283" s="7">
        <f t="shared" si="22"/>
        <v>-44.853925977412437</v>
      </c>
    </row>
    <row r="284" spans="1:8">
      <c r="A284" s="13">
        <v>49614</v>
      </c>
      <c r="B284" s="4">
        <v>281</v>
      </c>
      <c r="C284" s="5">
        <f t="shared" si="20"/>
        <v>1001.0504455705703</v>
      </c>
      <c r="D284" s="5"/>
      <c r="E284" s="5">
        <f t="shared" si="23"/>
        <v>-312.55648563845364</v>
      </c>
      <c r="F284" s="5">
        <f t="shared" si="21"/>
        <v>688.4939599321167</v>
      </c>
      <c r="G284" s="5">
        <f t="shared" si="24"/>
        <v>-84349.446615824869</v>
      </c>
      <c r="H284" s="7">
        <f t="shared" si="22"/>
        <v>-45.397128199827741</v>
      </c>
    </row>
    <row r="285" spans="1:8">
      <c r="A285" s="13">
        <v>49644</v>
      </c>
      <c r="B285" s="4">
        <v>282</v>
      </c>
      <c r="C285" s="5">
        <f t="shared" si="20"/>
        <v>1004.8043847414599</v>
      </c>
      <c r="D285" s="5"/>
      <c r="E285" s="5">
        <f t="shared" si="23"/>
        <v>-316.31042480934326</v>
      </c>
      <c r="F285" s="5">
        <f t="shared" si="21"/>
        <v>688.4939599321167</v>
      </c>
      <c r="G285" s="5">
        <f t="shared" si="24"/>
        <v>-85354.251000566335</v>
      </c>
      <c r="H285" s="7">
        <f t="shared" si="22"/>
        <v>-45.942367430577093</v>
      </c>
    </row>
    <row r="286" spans="1:8">
      <c r="A286" s="13">
        <v>49675</v>
      </c>
      <c r="B286" s="4">
        <v>283</v>
      </c>
      <c r="C286" s="5">
        <f t="shared" si="20"/>
        <v>1008.5724011842404</v>
      </c>
      <c r="D286" s="5"/>
      <c r="E286" s="5">
        <f t="shared" si="23"/>
        <v>-320.07844125212375</v>
      </c>
      <c r="F286" s="5">
        <f t="shared" si="21"/>
        <v>688.4939599321167</v>
      </c>
      <c r="G286" s="5">
        <f t="shared" si="24"/>
        <v>-86362.823401750575</v>
      </c>
      <c r="H286" s="7">
        <f t="shared" si="22"/>
        <v>-46.489651308441751</v>
      </c>
    </row>
    <row r="287" spans="1:8">
      <c r="A287" s="13">
        <v>49706</v>
      </c>
      <c r="B287" s="4">
        <v>284</v>
      </c>
      <c r="C287" s="5">
        <f t="shared" si="20"/>
        <v>1012.3545476886814</v>
      </c>
      <c r="D287" s="5"/>
      <c r="E287" s="5">
        <f t="shared" si="23"/>
        <v>-323.86058775656466</v>
      </c>
      <c r="F287" s="5">
        <f t="shared" si="21"/>
        <v>688.4939599321167</v>
      </c>
      <c r="G287" s="5">
        <f t="shared" si="24"/>
        <v>-87375.177949439254</v>
      </c>
      <c r="H287" s="7">
        <f t="shared" si="22"/>
        <v>-47.038987500848414</v>
      </c>
    </row>
    <row r="288" spans="1:8">
      <c r="A288" s="13">
        <v>49735</v>
      </c>
      <c r="B288" s="4">
        <v>285</v>
      </c>
      <c r="C288" s="5">
        <f t="shared" si="20"/>
        <v>1016.1508772425138</v>
      </c>
      <c r="D288" s="5"/>
      <c r="E288" s="5">
        <f t="shared" si="23"/>
        <v>-327.6569173103972</v>
      </c>
      <c r="F288" s="5">
        <f t="shared" si="21"/>
        <v>688.4939599321167</v>
      </c>
      <c r="G288" s="5">
        <f t="shared" si="24"/>
        <v>-88391.328826681769</v>
      </c>
      <c r="H288" s="7">
        <f t="shared" si="22"/>
        <v>-47.590383703976599</v>
      </c>
    </row>
    <row r="289" spans="1:8">
      <c r="A289" s="13">
        <v>49766</v>
      </c>
      <c r="B289" s="4">
        <v>286</v>
      </c>
      <c r="C289" s="5">
        <f t="shared" si="20"/>
        <v>1019.9614430321733</v>
      </c>
      <c r="D289" s="5"/>
      <c r="E289" s="5">
        <f t="shared" si="23"/>
        <v>-331.46748310005665</v>
      </c>
      <c r="F289" s="5">
        <f t="shared" si="21"/>
        <v>688.4939599321167</v>
      </c>
      <c r="G289" s="5">
        <f t="shared" si="24"/>
        <v>-89411.290269713936</v>
      </c>
      <c r="H289" s="7">
        <f t="shared" si="22"/>
        <v>-48.143847642866511</v>
      </c>
    </row>
    <row r="290" spans="1:8">
      <c r="A290" s="13">
        <v>49796</v>
      </c>
      <c r="B290" s="4">
        <v>287</v>
      </c>
      <c r="C290" s="5">
        <f t="shared" si="20"/>
        <v>1023.786298443544</v>
      </c>
      <c r="D290" s="5"/>
      <c r="E290" s="5">
        <f t="shared" si="23"/>
        <v>-335.29233851142726</v>
      </c>
      <c r="F290" s="5">
        <f t="shared" si="21"/>
        <v>688.4939599321167</v>
      </c>
      <c r="G290" s="5">
        <f t="shared" si="24"/>
        <v>-90435.076568157485</v>
      </c>
      <c r="H290" s="7">
        <f t="shared" si="22"/>
        <v>-48.699387071527248</v>
      </c>
    </row>
    <row r="291" spans="1:8">
      <c r="A291" s="13">
        <v>49827</v>
      </c>
      <c r="B291" s="4">
        <v>288</v>
      </c>
      <c r="C291" s="5">
        <f t="shared" si="20"/>
        <v>1027.6254970627074</v>
      </c>
      <c r="D291" s="5"/>
      <c r="E291" s="5">
        <f t="shared" si="23"/>
        <v>-339.13153713059057</v>
      </c>
      <c r="F291" s="5">
        <f t="shared" si="21"/>
        <v>688.4939599321167</v>
      </c>
      <c r="G291" s="5">
        <f t="shared" si="24"/>
        <v>-91462.70206522019</v>
      </c>
      <c r="H291" s="7">
        <f t="shared" si="22"/>
        <v>-49.257009773045482</v>
      </c>
    </row>
    <row r="292" spans="1:8">
      <c r="A292" s="13">
        <v>49857</v>
      </c>
      <c r="B292" s="4">
        <v>289</v>
      </c>
      <c r="C292" s="5">
        <f t="shared" si="20"/>
        <v>1031.4790926766923</v>
      </c>
      <c r="D292" s="5"/>
      <c r="E292" s="5">
        <f t="shared" si="23"/>
        <v>-342.98513274457565</v>
      </c>
      <c r="F292" s="5">
        <f t="shared" si="21"/>
        <v>688.4939599321167</v>
      </c>
      <c r="G292" s="5">
        <f t="shared" si="24"/>
        <v>-92494.181157896877</v>
      </c>
      <c r="H292" s="7">
        <f t="shared" si="22"/>
        <v>-49.816723559694395</v>
      </c>
    </row>
    <row r="293" spans="1:8">
      <c r="A293" s="13">
        <v>49888</v>
      </c>
      <c r="B293" s="4">
        <v>290</v>
      </c>
      <c r="C293" s="5">
        <f t="shared" si="20"/>
        <v>1035.3471392742299</v>
      </c>
      <c r="D293" s="5"/>
      <c r="E293" s="5">
        <f t="shared" si="23"/>
        <v>-346.85317934211326</v>
      </c>
      <c r="F293" s="5">
        <f t="shared" si="21"/>
        <v>688.4939599321167</v>
      </c>
      <c r="G293" s="5">
        <f t="shared" si="24"/>
        <v>-93529.528297171113</v>
      </c>
      <c r="H293" s="7">
        <f t="shared" si="22"/>
        <v>-50.378536273043252</v>
      </c>
    </row>
    <row r="294" spans="1:8">
      <c r="A294" s="13">
        <v>49919</v>
      </c>
      <c r="B294" s="4">
        <v>291</v>
      </c>
      <c r="C294" s="5">
        <f t="shared" si="20"/>
        <v>1039.2296910465084</v>
      </c>
      <c r="D294" s="5"/>
      <c r="E294" s="5">
        <f t="shared" si="23"/>
        <v>-350.73573111439168</v>
      </c>
      <c r="F294" s="5">
        <f t="shared" si="21"/>
        <v>688.4939599321167</v>
      </c>
      <c r="G294" s="5">
        <f t="shared" si="24"/>
        <v>-94568.757988217621</v>
      </c>
      <c r="H294" s="7">
        <f t="shared" si="22"/>
        <v>-50.942455784067164</v>
      </c>
    </row>
    <row r="295" spans="1:8">
      <c r="A295" s="13">
        <v>49949</v>
      </c>
      <c r="B295" s="4">
        <v>292</v>
      </c>
      <c r="C295" s="5">
        <f t="shared" si="20"/>
        <v>1043.1268023879327</v>
      </c>
      <c r="D295" s="5"/>
      <c r="E295" s="5">
        <f t="shared" si="23"/>
        <v>-354.63284245581605</v>
      </c>
      <c r="F295" s="5">
        <f t="shared" si="21"/>
        <v>688.4939599321167</v>
      </c>
      <c r="G295" s="5">
        <f t="shared" si="24"/>
        <v>-95611.88479060556</v>
      </c>
      <c r="H295" s="7">
        <f t="shared" si="22"/>
        <v>-51.508489993257413</v>
      </c>
    </row>
    <row r="296" spans="1:8">
      <c r="A296" s="13">
        <v>49980</v>
      </c>
      <c r="B296" s="4">
        <v>293</v>
      </c>
      <c r="C296" s="5">
        <f t="shared" si="20"/>
        <v>1047.0385278968874</v>
      </c>
      <c r="D296" s="5"/>
      <c r="E296" s="5">
        <f t="shared" si="23"/>
        <v>-358.54456796477081</v>
      </c>
      <c r="F296" s="5">
        <f t="shared" si="21"/>
        <v>688.4939599321167</v>
      </c>
      <c r="G296" s="5">
        <f t="shared" si="24"/>
        <v>-96658.92331850245</v>
      </c>
      <c r="H296" s="7">
        <f t="shared" si="22"/>
        <v>-52.07664683073213</v>
      </c>
    </row>
    <row r="297" spans="1:8">
      <c r="A297" s="13">
        <v>50010</v>
      </c>
      <c r="B297" s="4">
        <v>294</v>
      </c>
      <c r="C297" s="5">
        <f t="shared" si="20"/>
        <v>1050.9649223765009</v>
      </c>
      <c r="D297" s="5"/>
      <c r="E297" s="5">
        <f t="shared" si="23"/>
        <v>-362.47096244438416</v>
      </c>
      <c r="F297" s="5">
        <f t="shared" si="21"/>
        <v>688.4939599321167</v>
      </c>
      <c r="G297" s="5">
        <f t="shared" si="24"/>
        <v>-97709.88824087895</v>
      </c>
      <c r="H297" s="7">
        <f t="shared" si="22"/>
        <v>-52.646934256347379</v>
      </c>
    </row>
    <row r="298" spans="1:8">
      <c r="A298" s="13">
        <v>50041</v>
      </c>
      <c r="B298" s="4">
        <v>295</v>
      </c>
      <c r="C298" s="5">
        <f t="shared" si="20"/>
        <v>1054.9060408354128</v>
      </c>
      <c r="D298" s="5"/>
      <c r="E298" s="5">
        <f t="shared" si="23"/>
        <v>-366.41208090329604</v>
      </c>
      <c r="F298" s="5">
        <f t="shared" si="21"/>
        <v>688.4939599321167</v>
      </c>
      <c r="G298" s="5">
        <f t="shared" si="24"/>
        <v>-98764.794281714363</v>
      </c>
      <c r="H298" s="7">
        <f t="shared" si="22"/>
        <v>-53.219360259808688</v>
      </c>
    </row>
    <row r="299" spans="1:8">
      <c r="A299" s="13">
        <v>50072</v>
      </c>
      <c r="B299" s="4">
        <v>296</v>
      </c>
      <c r="C299" s="5">
        <f t="shared" si="20"/>
        <v>1058.8619384885455</v>
      </c>
      <c r="D299" s="5"/>
      <c r="E299" s="5">
        <f t="shared" si="23"/>
        <v>-370.36797855642885</v>
      </c>
      <c r="F299" s="5">
        <f t="shared" si="21"/>
        <v>688.4939599321167</v>
      </c>
      <c r="G299" s="5">
        <f t="shared" si="24"/>
        <v>-99823.656220202902</v>
      </c>
      <c r="H299" s="7">
        <f t="shared" si="22"/>
        <v>-53.793932860782967</v>
      </c>
    </row>
    <row r="300" spans="1:8">
      <c r="A300" s="13">
        <v>50100</v>
      </c>
      <c r="B300" s="4">
        <v>297</v>
      </c>
      <c r="C300" s="5">
        <f t="shared" si="20"/>
        <v>1062.8326707578776</v>
      </c>
      <c r="D300" s="5"/>
      <c r="E300" s="5">
        <f t="shared" si="23"/>
        <v>-374.33871082576087</v>
      </c>
      <c r="F300" s="5">
        <f t="shared" si="21"/>
        <v>688.4939599321167</v>
      </c>
      <c r="G300" s="5">
        <f t="shared" si="24"/>
        <v>-100886.48889096078</v>
      </c>
      <c r="H300" s="7">
        <f t="shared" si="22"/>
        <v>-54.370660109010906</v>
      </c>
    </row>
    <row r="301" spans="1:8">
      <c r="A301" s="13">
        <v>50131</v>
      </c>
      <c r="B301" s="4">
        <v>298</v>
      </c>
      <c r="C301" s="5">
        <f t="shared" si="20"/>
        <v>1066.8182932732195</v>
      </c>
      <c r="D301" s="5"/>
      <c r="E301" s="5">
        <f t="shared" si="23"/>
        <v>-378.32433334110289</v>
      </c>
      <c r="F301" s="5">
        <f t="shared" si="21"/>
        <v>688.4939599321167</v>
      </c>
      <c r="G301" s="5">
        <f t="shared" si="24"/>
        <v>-101953.307184234</v>
      </c>
      <c r="H301" s="7">
        <f t="shared" si="22"/>
        <v>-54.949550084419684</v>
      </c>
    </row>
    <row r="302" spans="1:8">
      <c r="A302" s="13">
        <v>50161</v>
      </c>
      <c r="B302" s="4">
        <v>299</v>
      </c>
      <c r="C302" s="5">
        <f t="shared" si="20"/>
        <v>1070.8188618729941</v>
      </c>
      <c r="D302" s="5"/>
      <c r="E302" s="5">
        <f t="shared" si="23"/>
        <v>-382.32490194087745</v>
      </c>
      <c r="F302" s="5">
        <f t="shared" si="21"/>
        <v>688.4939599321167</v>
      </c>
      <c r="G302" s="5">
        <f t="shared" si="24"/>
        <v>-103024.12604610699</v>
      </c>
      <c r="H302" s="7">
        <f t="shared" si="22"/>
        <v>-55.530610897236265</v>
      </c>
    </row>
    <row r="303" spans="1:8">
      <c r="A303" s="13">
        <v>50192</v>
      </c>
      <c r="B303" s="4">
        <v>300</v>
      </c>
      <c r="C303" s="5">
        <f t="shared" si="20"/>
        <v>1074.8344326050178</v>
      </c>
      <c r="D303" s="5"/>
      <c r="E303" s="5">
        <f t="shared" si="23"/>
        <v>-386.34047267290117</v>
      </c>
      <c r="F303" s="5">
        <f t="shared" si="21"/>
        <v>688.4939599321167</v>
      </c>
      <c r="G303" s="5">
        <f t="shared" si="24"/>
        <v>-104098.960478712</v>
      </c>
      <c r="H303" s="7">
        <f t="shared" si="22"/>
        <v>-56.113850688100896</v>
      </c>
    </row>
    <row r="304" spans="1:8">
      <c r="A304" s="13">
        <v>50222</v>
      </c>
      <c r="B304" s="4">
        <v>301</v>
      </c>
      <c r="C304" s="5">
        <f t="shared" si="20"/>
        <v>1078.8650617272867</v>
      </c>
      <c r="D304" s="5"/>
      <c r="E304" s="5">
        <f t="shared" si="23"/>
        <v>-390.37110179517003</v>
      </c>
      <c r="F304" s="5">
        <f t="shared" si="21"/>
        <v>688.4939599321167</v>
      </c>
      <c r="G304" s="5">
        <f t="shared" si="24"/>
        <v>-105177.82554043928</v>
      </c>
      <c r="H304" s="7">
        <f t="shared" si="22"/>
        <v>-56.699277628181278</v>
      </c>
    </row>
    <row r="305" spans="1:8">
      <c r="A305" s="13">
        <v>50253</v>
      </c>
      <c r="B305" s="4">
        <v>302</v>
      </c>
      <c r="C305" s="5">
        <f t="shared" si="20"/>
        <v>1082.910805708764</v>
      </c>
      <c r="D305" s="5"/>
      <c r="E305" s="5">
        <f t="shared" si="23"/>
        <v>-394.41684577664728</v>
      </c>
      <c r="F305" s="5">
        <f t="shared" si="21"/>
        <v>688.4939599321167</v>
      </c>
      <c r="G305" s="5">
        <f t="shared" si="24"/>
        <v>-106260.73634614804</v>
      </c>
      <c r="H305" s="7">
        <f t="shared" si="22"/>
        <v>-57.286899919286952</v>
      </c>
    </row>
    <row r="306" spans="1:8">
      <c r="A306" s="13">
        <v>50284</v>
      </c>
      <c r="B306" s="4">
        <v>303</v>
      </c>
      <c r="C306" s="5">
        <f t="shared" si="20"/>
        <v>1086.9717212301719</v>
      </c>
      <c r="D306" s="5"/>
      <c r="E306" s="5">
        <f t="shared" si="23"/>
        <v>-398.47776129805516</v>
      </c>
      <c r="F306" s="5">
        <f t="shared" si="21"/>
        <v>688.4939599321167</v>
      </c>
      <c r="G306" s="5">
        <f t="shared" si="24"/>
        <v>-107347.70806737822</v>
      </c>
      <c r="H306" s="7">
        <f t="shared" si="22"/>
        <v>-57.876725793984271</v>
      </c>
    </row>
    <row r="307" spans="1:8">
      <c r="A307" s="13">
        <v>50314</v>
      </c>
      <c r="B307" s="4">
        <v>304</v>
      </c>
      <c r="C307" s="5">
        <f t="shared" si="20"/>
        <v>1091.047865184785</v>
      </c>
      <c r="D307" s="5"/>
      <c r="E307" s="5">
        <f t="shared" si="23"/>
        <v>-402.5539052526683</v>
      </c>
      <c r="F307" s="5">
        <f t="shared" si="21"/>
        <v>688.4939599321167</v>
      </c>
      <c r="G307" s="5">
        <f t="shared" si="24"/>
        <v>-108438.755932563</v>
      </c>
      <c r="H307" s="7">
        <f t="shared" si="22"/>
        <v>-58.468763515711721</v>
      </c>
    </row>
    <row r="308" spans="1:8">
      <c r="A308" s="13">
        <v>50345</v>
      </c>
      <c r="B308" s="4">
        <v>305</v>
      </c>
      <c r="C308" s="5">
        <f t="shared" si="20"/>
        <v>1095.139294679228</v>
      </c>
      <c r="D308" s="5"/>
      <c r="E308" s="5">
        <f t="shared" si="23"/>
        <v>-406.64533474711124</v>
      </c>
      <c r="F308" s="5">
        <f t="shared" si="21"/>
        <v>688.4939599321167</v>
      </c>
      <c r="G308" s="5">
        <f t="shared" si="24"/>
        <v>-109533.89522724223</v>
      </c>
      <c r="H308" s="7">
        <f t="shared" si="22"/>
        <v>-59.063021378895627</v>
      </c>
    </row>
    <row r="309" spans="1:8">
      <c r="A309" s="13">
        <v>50375</v>
      </c>
      <c r="B309" s="4">
        <v>306</v>
      </c>
      <c r="C309" s="5">
        <f t="shared" si="20"/>
        <v>1099.246067034275</v>
      </c>
      <c r="D309" s="5"/>
      <c r="E309" s="5">
        <f t="shared" si="23"/>
        <v>-410.75210710215833</v>
      </c>
      <c r="F309" s="5">
        <f t="shared" si="21"/>
        <v>688.4939599321167</v>
      </c>
      <c r="G309" s="5">
        <f t="shared" si="24"/>
        <v>-110633.1412942765</v>
      </c>
      <c r="H309" s="7">
        <f t="shared" si="22"/>
        <v>-59.659507709066496</v>
      </c>
    </row>
    <row r="310" spans="1:8">
      <c r="A310" s="13">
        <v>50406</v>
      </c>
      <c r="B310" s="4">
        <v>307</v>
      </c>
      <c r="C310" s="5">
        <f t="shared" si="20"/>
        <v>1103.3682397856535</v>
      </c>
      <c r="D310" s="5"/>
      <c r="E310" s="5">
        <f t="shared" si="23"/>
        <v>-414.87427985353685</v>
      </c>
      <c r="F310" s="5">
        <f t="shared" si="21"/>
        <v>688.4939599321167</v>
      </c>
      <c r="G310" s="5">
        <f t="shared" si="24"/>
        <v>-111736.50953406215</v>
      </c>
      <c r="H310" s="7">
        <f t="shared" si="22"/>
        <v>-60.258230862975495</v>
      </c>
    </row>
    <row r="311" spans="1:8">
      <c r="A311" s="13">
        <v>50437</v>
      </c>
      <c r="B311" s="4">
        <v>308</v>
      </c>
      <c r="C311" s="5">
        <f t="shared" si="20"/>
        <v>1107.5058706848497</v>
      </c>
      <c r="D311" s="5"/>
      <c r="E311" s="5">
        <f t="shared" si="23"/>
        <v>-419.01191075273306</v>
      </c>
      <c r="F311" s="5">
        <f t="shared" si="21"/>
        <v>688.4939599321167</v>
      </c>
      <c r="G311" s="5">
        <f t="shared" si="24"/>
        <v>-112844.015404747</v>
      </c>
      <c r="H311" s="7">
        <f t="shared" si="22"/>
        <v>-60.859199228711645</v>
      </c>
    </row>
    <row r="312" spans="1:8">
      <c r="A312" s="13">
        <v>50465</v>
      </c>
      <c r="B312" s="4">
        <v>309</v>
      </c>
      <c r="C312" s="5">
        <f t="shared" si="20"/>
        <v>1111.659017699918</v>
      </c>
      <c r="D312" s="5"/>
      <c r="E312" s="5">
        <f t="shared" si="23"/>
        <v>-423.16505776780122</v>
      </c>
      <c r="F312" s="5">
        <f t="shared" si="21"/>
        <v>688.4939599321167</v>
      </c>
      <c r="G312" s="5">
        <f t="shared" si="24"/>
        <v>-113955.67442244691</v>
      </c>
      <c r="H312" s="7">
        <f t="shared" si="22"/>
        <v>-61.46242122581932</v>
      </c>
    </row>
    <row r="313" spans="1:8">
      <c r="A313" s="13">
        <v>50496</v>
      </c>
      <c r="B313" s="4">
        <v>310</v>
      </c>
      <c r="C313" s="5">
        <f t="shared" si="20"/>
        <v>1115.8277390162925</v>
      </c>
      <c r="D313" s="5"/>
      <c r="E313" s="5">
        <f t="shared" si="23"/>
        <v>-427.33377908417589</v>
      </c>
      <c r="F313" s="5">
        <f t="shared" si="21"/>
        <v>688.4939599321167</v>
      </c>
      <c r="G313" s="5">
        <f t="shared" si="24"/>
        <v>-115071.50216146321</v>
      </c>
      <c r="H313" s="7">
        <f t="shared" si="22"/>
        <v>-62.06790530541614</v>
      </c>
    </row>
    <row r="314" spans="1:8">
      <c r="A314" s="13">
        <v>50526</v>
      </c>
      <c r="B314" s="4">
        <v>311</v>
      </c>
      <c r="C314" s="5">
        <f t="shared" si="20"/>
        <v>1120.0120930376038</v>
      </c>
      <c r="D314" s="5"/>
      <c r="E314" s="5">
        <f t="shared" si="23"/>
        <v>-431.51813310548704</v>
      </c>
      <c r="F314" s="5">
        <f t="shared" si="21"/>
        <v>688.4939599321167</v>
      </c>
      <c r="G314" s="5">
        <f t="shared" si="24"/>
        <v>-116191.51425450081</v>
      </c>
      <c r="H314" s="7">
        <f t="shared" si="22"/>
        <v>-62.675659950311449</v>
      </c>
    </row>
    <row r="315" spans="1:8">
      <c r="A315" s="13">
        <v>50557</v>
      </c>
      <c r="B315" s="4">
        <v>312</v>
      </c>
      <c r="C315" s="5">
        <f t="shared" si="20"/>
        <v>1124.2121383864946</v>
      </c>
      <c r="D315" s="5"/>
      <c r="E315" s="5">
        <f t="shared" si="23"/>
        <v>-435.71817845437801</v>
      </c>
      <c r="F315" s="5">
        <f t="shared" si="21"/>
        <v>688.4939599321167</v>
      </c>
      <c r="G315" s="5">
        <f t="shared" si="24"/>
        <v>-117315.72639288731</v>
      </c>
      <c r="H315" s="7">
        <f t="shared" si="22"/>
        <v>-63.28569367512511</v>
      </c>
    </row>
    <row r="316" spans="1:8">
      <c r="A316" s="13">
        <v>50587</v>
      </c>
      <c r="B316" s="4">
        <v>313</v>
      </c>
      <c r="C316" s="5">
        <f t="shared" si="20"/>
        <v>1128.4279339054442</v>
      </c>
      <c r="D316" s="5"/>
      <c r="E316" s="5">
        <f t="shared" si="23"/>
        <v>-439.93397397332745</v>
      </c>
      <c r="F316" s="5">
        <f t="shared" si="21"/>
        <v>688.4939599321167</v>
      </c>
      <c r="G316" s="5">
        <f t="shared" si="24"/>
        <v>-118444.15432679276</v>
      </c>
      <c r="H316" s="7">
        <f t="shared" si="22"/>
        <v>-63.898015026406839</v>
      </c>
    </row>
    <row r="317" spans="1:8">
      <c r="A317" s="13">
        <v>50618</v>
      </c>
      <c r="B317" s="4">
        <v>314</v>
      </c>
      <c r="C317" s="5">
        <f t="shared" si="20"/>
        <v>1132.6595386575896</v>
      </c>
      <c r="D317" s="5"/>
      <c r="E317" s="5">
        <f t="shared" si="23"/>
        <v>-444.16557872547287</v>
      </c>
      <c r="F317" s="5">
        <f t="shared" si="21"/>
        <v>688.4939599321167</v>
      </c>
      <c r="G317" s="5">
        <f t="shared" si="24"/>
        <v>-119576.81386545036</v>
      </c>
      <c r="H317" s="7">
        <f t="shared" si="22"/>
        <v>-64.51263258275587</v>
      </c>
    </row>
    <row r="318" spans="1:8">
      <c r="A318" s="13">
        <v>50649</v>
      </c>
      <c r="B318" s="4">
        <v>315</v>
      </c>
      <c r="C318" s="5">
        <f t="shared" si="20"/>
        <v>1136.9070119275555</v>
      </c>
      <c r="D318" s="5"/>
      <c r="E318" s="5">
        <f t="shared" si="23"/>
        <v>-448.41305199543882</v>
      </c>
      <c r="F318" s="5">
        <f t="shared" si="21"/>
        <v>688.4939599321167</v>
      </c>
      <c r="G318" s="5">
        <f t="shared" si="24"/>
        <v>-120713.72087737791</v>
      </c>
      <c r="H318" s="7">
        <f t="shared" si="22"/>
        <v>-65.129554954941199</v>
      </c>
    </row>
    <row r="319" spans="1:8">
      <c r="A319" s="13">
        <v>50679</v>
      </c>
      <c r="B319" s="4">
        <v>316</v>
      </c>
      <c r="C319" s="5">
        <f t="shared" si="20"/>
        <v>1141.1704132222837</v>
      </c>
      <c r="D319" s="5"/>
      <c r="E319" s="5">
        <f t="shared" si="23"/>
        <v>-452.6764532901671</v>
      </c>
      <c r="F319" s="5">
        <f t="shared" si="21"/>
        <v>688.4939599321167</v>
      </c>
      <c r="G319" s="5">
        <f t="shared" si="24"/>
        <v>-121854.89129060019</v>
      </c>
      <c r="H319" s="7">
        <f t="shared" si="22"/>
        <v>-65.748790786022226</v>
      </c>
    </row>
    <row r="320" spans="1:8">
      <c r="A320" s="13">
        <v>50710</v>
      </c>
      <c r="B320" s="4">
        <v>317</v>
      </c>
      <c r="C320" s="5">
        <f t="shared" si="20"/>
        <v>1145.4498022718674</v>
      </c>
      <c r="D320" s="5"/>
      <c r="E320" s="5">
        <f t="shared" si="23"/>
        <v>-456.95584233975069</v>
      </c>
      <c r="F320" s="5">
        <f t="shared" si="21"/>
        <v>688.4939599321167</v>
      </c>
      <c r="G320" s="5">
        <f t="shared" si="24"/>
        <v>-123000.34109287206</v>
      </c>
      <c r="H320" s="7">
        <f t="shared" si="22"/>
        <v>-66.370348751469805</v>
      </c>
    </row>
    <row r="321" spans="1:8">
      <c r="A321" s="13">
        <v>50740</v>
      </c>
      <c r="B321" s="4">
        <v>318</v>
      </c>
      <c r="C321" s="5">
        <f t="shared" si="20"/>
        <v>1149.745239030387</v>
      </c>
      <c r="D321" s="5"/>
      <c r="E321" s="5">
        <f t="shared" si="23"/>
        <v>-461.25127909827023</v>
      </c>
      <c r="F321" s="5">
        <f t="shared" si="21"/>
        <v>688.4939599321167</v>
      </c>
      <c r="G321" s="5">
        <f t="shared" si="24"/>
        <v>-124150.08633190244</v>
      </c>
      <c r="H321" s="7">
        <f t="shared" si="22"/>
        <v>-66.994237559287825</v>
      </c>
    </row>
    <row r="322" spans="1:8">
      <c r="A322" s="13">
        <v>50771</v>
      </c>
      <c r="B322" s="4">
        <v>319</v>
      </c>
      <c r="C322" s="5">
        <f t="shared" si="20"/>
        <v>1154.0567836767509</v>
      </c>
      <c r="D322" s="5"/>
      <c r="E322" s="5">
        <f t="shared" si="23"/>
        <v>-465.56282374463416</v>
      </c>
      <c r="F322" s="5">
        <f t="shared" si="21"/>
        <v>688.4939599321167</v>
      </c>
      <c r="G322" s="5">
        <f t="shared" si="24"/>
        <v>-125304.14311557918</v>
      </c>
      <c r="H322" s="7">
        <f t="shared" si="22"/>
        <v>-67.620465950135156</v>
      </c>
    </row>
    <row r="323" spans="1:8">
      <c r="A323" s="13">
        <v>50802</v>
      </c>
      <c r="B323" s="4">
        <v>320</v>
      </c>
      <c r="C323" s="5">
        <f t="shared" si="20"/>
        <v>1158.3844966155386</v>
      </c>
      <c r="D323" s="5"/>
      <c r="E323" s="5">
        <f t="shared" si="23"/>
        <v>-469.89053668342194</v>
      </c>
      <c r="F323" s="5">
        <f t="shared" si="21"/>
        <v>688.4939599321167</v>
      </c>
      <c r="G323" s="5">
        <f t="shared" si="24"/>
        <v>-126462.52761219472</v>
      </c>
      <c r="H323" s="7">
        <f t="shared" si="22"/>
        <v>-68.249042697448161</v>
      </c>
    </row>
    <row r="324" spans="1:8">
      <c r="A324" s="13">
        <v>50830</v>
      </c>
      <c r="B324" s="4">
        <v>321</v>
      </c>
      <c r="C324" s="5">
        <f t="shared" si="20"/>
        <v>1162.7284384778468</v>
      </c>
      <c r="D324" s="5"/>
      <c r="E324" s="5">
        <f t="shared" si="23"/>
        <v>-474.23447854573016</v>
      </c>
      <c r="F324" s="5">
        <f t="shared" si="21"/>
        <v>688.4939599321167</v>
      </c>
      <c r="G324" s="5">
        <f t="shared" si="24"/>
        <v>-127625.25605067257</v>
      </c>
      <c r="H324" s="7">
        <f t="shared" si="22"/>
        <v>-68.879976607563592</v>
      </c>
    </row>
    <row r="325" spans="1:8">
      <c r="A325" s="13">
        <v>50861</v>
      </c>
      <c r="B325" s="4">
        <v>322</v>
      </c>
      <c r="C325" s="5">
        <f t="shared" ref="C325:C363" si="25">F325-E325</f>
        <v>1167.0886701221389</v>
      </c>
      <c r="D325" s="5"/>
      <c r="E325" s="5">
        <f t="shared" si="23"/>
        <v>-478.59471019002211</v>
      </c>
      <c r="F325" s="5">
        <f t="shared" ref="F325:F363" si="26">-$J$6</f>
        <v>688.4939599321167</v>
      </c>
      <c r="G325" s="5">
        <f t="shared" si="24"/>
        <v>-128792.3447207947</v>
      </c>
      <c r="H325" s="7">
        <f t="shared" ref="H325:H363" si="27">(E325/F325)*100</f>
        <v>-69.513276519841952</v>
      </c>
    </row>
    <row r="326" spans="1:8">
      <c r="A326" s="13">
        <v>50891</v>
      </c>
      <c r="B326" s="4">
        <v>323</v>
      </c>
      <c r="C326" s="5">
        <f t="shared" si="25"/>
        <v>1171.4652526350967</v>
      </c>
      <c r="D326" s="5"/>
      <c r="E326" s="5">
        <f t="shared" ref="E326:E363" si="28">(G325*$J$8)/12</f>
        <v>-482.97129270298007</v>
      </c>
      <c r="F326" s="5">
        <f t="shared" si="26"/>
        <v>688.4939599321167</v>
      </c>
      <c r="G326" s="5">
        <f t="shared" ref="G326:G363" si="29">G325-SUM(C326:D326)</f>
        <v>-129963.8099734298</v>
      </c>
      <c r="H326" s="7">
        <f t="shared" si="27"/>
        <v>-70.148951306791346</v>
      </c>
    </row>
    <row r="327" spans="1:8">
      <c r="A327" s="13">
        <v>50922</v>
      </c>
      <c r="B327" s="4">
        <v>324</v>
      </c>
      <c r="C327" s="5">
        <f t="shared" si="25"/>
        <v>1175.8582473324784</v>
      </c>
      <c r="D327" s="5"/>
      <c r="E327" s="5">
        <f t="shared" si="28"/>
        <v>-487.36428740036172</v>
      </c>
      <c r="F327" s="5">
        <f t="shared" si="26"/>
        <v>688.4939599321167</v>
      </c>
      <c r="G327" s="5">
        <f t="shared" si="29"/>
        <v>-131139.66822076228</v>
      </c>
      <c r="H327" s="7">
        <f t="shared" si="27"/>
        <v>-70.787009874191824</v>
      </c>
    </row>
    <row r="328" spans="1:8">
      <c r="A328" s="13">
        <v>50952</v>
      </c>
      <c r="B328" s="4">
        <v>325</v>
      </c>
      <c r="C328" s="5">
        <f t="shared" si="25"/>
        <v>1180.2677157599753</v>
      </c>
      <c r="D328" s="5"/>
      <c r="E328" s="5">
        <f t="shared" si="28"/>
        <v>-491.77375582785857</v>
      </c>
      <c r="F328" s="5">
        <f t="shared" si="26"/>
        <v>688.4939599321167</v>
      </c>
      <c r="G328" s="5">
        <f t="shared" si="29"/>
        <v>-132319.93593652226</v>
      </c>
      <c r="H328" s="7">
        <f t="shared" si="27"/>
        <v>-71.427461161220052</v>
      </c>
    </row>
    <row r="329" spans="1:8">
      <c r="A329" s="13">
        <v>50983</v>
      </c>
      <c r="B329" s="4">
        <v>326</v>
      </c>
      <c r="C329" s="5">
        <f t="shared" si="25"/>
        <v>1184.6937196940751</v>
      </c>
      <c r="D329" s="5"/>
      <c r="E329" s="5">
        <f t="shared" si="28"/>
        <v>-496.19975976195843</v>
      </c>
      <c r="F329" s="5">
        <f t="shared" si="26"/>
        <v>688.4939599321167</v>
      </c>
      <c r="G329" s="5">
        <f t="shared" si="29"/>
        <v>-133504.62965621633</v>
      </c>
      <c r="H329" s="7">
        <f t="shared" si="27"/>
        <v>-72.070314140574624</v>
      </c>
    </row>
    <row r="330" spans="1:8">
      <c r="A330" s="13">
        <v>51014</v>
      </c>
      <c r="B330" s="4">
        <v>327</v>
      </c>
      <c r="C330" s="5">
        <f t="shared" si="25"/>
        <v>1189.136321142928</v>
      </c>
      <c r="D330" s="5"/>
      <c r="E330" s="5">
        <f t="shared" si="28"/>
        <v>-500.64236121081126</v>
      </c>
      <c r="F330" s="5">
        <f t="shared" si="26"/>
        <v>688.4939599321167</v>
      </c>
      <c r="G330" s="5">
        <f t="shared" si="29"/>
        <v>-134693.76597735926</v>
      </c>
      <c r="H330" s="7">
        <f t="shared" si="27"/>
        <v>-72.715577818601773</v>
      </c>
    </row>
    <row r="331" spans="1:8">
      <c r="A331" s="13">
        <v>51044</v>
      </c>
      <c r="B331" s="4">
        <v>328</v>
      </c>
      <c r="C331" s="5">
        <f t="shared" si="25"/>
        <v>1193.5955823472138</v>
      </c>
      <c r="D331" s="5"/>
      <c r="E331" s="5">
        <f t="shared" si="28"/>
        <v>-505.10162241509721</v>
      </c>
      <c r="F331" s="5">
        <f t="shared" si="26"/>
        <v>688.4939599321167</v>
      </c>
      <c r="G331" s="5">
        <f t="shared" si="29"/>
        <v>-135887.36155970648</v>
      </c>
      <c r="H331" s="7">
        <f t="shared" si="27"/>
        <v>-73.363261235421533</v>
      </c>
    </row>
    <row r="332" spans="1:8">
      <c r="A332" s="13">
        <v>51075</v>
      </c>
      <c r="B332" s="4">
        <v>329</v>
      </c>
      <c r="C332" s="5">
        <f t="shared" si="25"/>
        <v>1198.071565781016</v>
      </c>
      <c r="D332" s="5"/>
      <c r="E332" s="5">
        <f t="shared" si="28"/>
        <v>-509.57760584889928</v>
      </c>
      <c r="F332" s="5">
        <f t="shared" si="26"/>
        <v>688.4939599321167</v>
      </c>
      <c r="G332" s="5">
        <f t="shared" si="29"/>
        <v>-137085.4331254875</v>
      </c>
      <c r="H332" s="7">
        <f t="shared" si="27"/>
        <v>-74.013373465054372</v>
      </c>
    </row>
    <row r="333" spans="1:8">
      <c r="A333" s="13">
        <v>51105</v>
      </c>
      <c r="B333" s="4">
        <v>330</v>
      </c>
      <c r="C333" s="5">
        <f t="shared" si="25"/>
        <v>1202.5643341526948</v>
      </c>
      <c r="D333" s="5"/>
      <c r="E333" s="5">
        <f t="shared" si="28"/>
        <v>-514.07037422057817</v>
      </c>
      <c r="F333" s="5">
        <f t="shared" si="26"/>
        <v>688.4939599321167</v>
      </c>
      <c r="G333" s="5">
        <f t="shared" si="29"/>
        <v>-138287.9974596402</v>
      </c>
      <c r="H333" s="7">
        <f t="shared" si="27"/>
        <v>-74.665923615548323</v>
      </c>
    </row>
    <row r="334" spans="1:8">
      <c r="A334" s="13">
        <v>51136</v>
      </c>
      <c r="B334" s="4">
        <v>331</v>
      </c>
      <c r="C334" s="5">
        <f t="shared" si="25"/>
        <v>1207.0739504057674</v>
      </c>
      <c r="D334" s="5"/>
      <c r="E334" s="5">
        <f t="shared" si="28"/>
        <v>-518.57999047365081</v>
      </c>
      <c r="F334" s="5">
        <f t="shared" si="26"/>
        <v>688.4939599321167</v>
      </c>
      <c r="G334" s="5">
        <f t="shared" si="29"/>
        <v>-139495.07141004596</v>
      </c>
      <c r="H334" s="7">
        <f t="shared" si="27"/>
        <v>-75.32092082910664</v>
      </c>
    </row>
    <row r="335" spans="1:8">
      <c r="A335" s="13">
        <v>51167</v>
      </c>
      <c r="B335" s="4">
        <v>332</v>
      </c>
      <c r="C335" s="5">
        <f t="shared" si="25"/>
        <v>1211.6004777197891</v>
      </c>
      <c r="D335" s="5"/>
      <c r="E335" s="5">
        <f t="shared" si="28"/>
        <v>-523.10651778767226</v>
      </c>
      <c r="F335" s="5">
        <f t="shared" si="26"/>
        <v>688.4939599321167</v>
      </c>
      <c r="G335" s="5">
        <f t="shared" si="29"/>
        <v>-140706.67188776575</v>
      </c>
      <c r="H335" s="7">
        <f t="shared" si="27"/>
        <v>-75.978374282215768</v>
      </c>
    </row>
    <row r="336" spans="1:8">
      <c r="A336" s="13">
        <v>51196</v>
      </c>
      <c r="B336" s="4">
        <v>333</v>
      </c>
      <c r="C336" s="5">
        <f t="shared" si="25"/>
        <v>1216.1439795112383</v>
      </c>
      <c r="D336" s="5"/>
      <c r="E336" s="5">
        <f t="shared" si="28"/>
        <v>-527.65001957912159</v>
      </c>
      <c r="F336" s="5">
        <f t="shared" si="26"/>
        <v>688.4939599321167</v>
      </c>
      <c r="G336" s="5">
        <f t="shared" si="29"/>
        <v>-141922.81586727698</v>
      </c>
      <c r="H336" s="7">
        <f t="shared" si="27"/>
        <v>-76.638293185774089</v>
      </c>
    </row>
    <row r="337" spans="1:8">
      <c r="A337" s="13">
        <v>51227</v>
      </c>
      <c r="B337" s="4">
        <v>334</v>
      </c>
      <c r="C337" s="5">
        <f t="shared" si="25"/>
        <v>1220.7045194344055</v>
      </c>
      <c r="D337" s="5"/>
      <c r="E337" s="5">
        <f t="shared" si="28"/>
        <v>-532.21055950228867</v>
      </c>
      <c r="F337" s="5">
        <f t="shared" si="26"/>
        <v>688.4939599321167</v>
      </c>
      <c r="G337" s="5">
        <f t="shared" si="29"/>
        <v>-143143.52038671137</v>
      </c>
      <c r="H337" s="7">
        <f t="shared" si="27"/>
        <v>-77.300686785220734</v>
      </c>
    </row>
    <row r="338" spans="1:8">
      <c r="A338" s="13">
        <v>51257</v>
      </c>
      <c r="B338" s="4">
        <v>335</v>
      </c>
      <c r="C338" s="5">
        <f t="shared" si="25"/>
        <v>1225.2821613822844</v>
      </c>
      <c r="D338" s="5"/>
      <c r="E338" s="5">
        <f t="shared" si="28"/>
        <v>-536.78820145016766</v>
      </c>
      <c r="F338" s="5">
        <f t="shared" si="26"/>
        <v>688.4939599321167</v>
      </c>
      <c r="G338" s="5">
        <f t="shared" si="29"/>
        <v>-144368.80254809366</v>
      </c>
      <c r="H338" s="7">
        <f t="shared" si="27"/>
        <v>-77.965564360665311</v>
      </c>
    </row>
    <row r="339" spans="1:8">
      <c r="A339" s="13">
        <v>51288</v>
      </c>
      <c r="B339" s="4">
        <v>336</v>
      </c>
      <c r="C339" s="5">
        <f t="shared" si="25"/>
        <v>1229.8769694874679</v>
      </c>
      <c r="D339" s="5"/>
      <c r="E339" s="5">
        <f t="shared" si="28"/>
        <v>-541.38300955535124</v>
      </c>
      <c r="F339" s="5">
        <f t="shared" si="26"/>
        <v>688.4939599321167</v>
      </c>
      <c r="G339" s="5">
        <f t="shared" si="29"/>
        <v>-145598.67951758113</v>
      </c>
      <c r="H339" s="7">
        <f t="shared" si="27"/>
        <v>-78.632935227017811</v>
      </c>
    </row>
    <row r="340" spans="1:8">
      <c r="A340" s="13">
        <v>51318</v>
      </c>
      <c r="B340" s="4">
        <v>337</v>
      </c>
      <c r="C340" s="5">
        <f t="shared" si="25"/>
        <v>1234.489008123046</v>
      </c>
      <c r="D340" s="5"/>
      <c r="E340" s="5">
        <f t="shared" si="28"/>
        <v>-545.9950481909292</v>
      </c>
      <c r="F340" s="5">
        <f t="shared" si="26"/>
        <v>688.4939599321167</v>
      </c>
      <c r="G340" s="5">
        <f t="shared" si="29"/>
        <v>-146833.16852570418</v>
      </c>
      <c r="H340" s="7">
        <f t="shared" si="27"/>
        <v>-79.302808734119111</v>
      </c>
    </row>
    <row r="341" spans="1:8">
      <c r="A341" s="13">
        <v>51349</v>
      </c>
      <c r="B341" s="4">
        <v>338</v>
      </c>
      <c r="C341" s="5">
        <f t="shared" si="25"/>
        <v>1239.1183419035074</v>
      </c>
      <c r="D341" s="5"/>
      <c r="E341" s="5">
        <f t="shared" si="28"/>
        <v>-550.62438197139068</v>
      </c>
      <c r="F341" s="5">
        <f t="shared" si="26"/>
        <v>688.4939599321167</v>
      </c>
      <c r="G341" s="5">
        <f t="shared" si="29"/>
        <v>-148072.28686760768</v>
      </c>
      <c r="H341" s="7">
        <f t="shared" si="27"/>
        <v>-79.97519426687208</v>
      </c>
    </row>
    <row r="342" spans="1:8">
      <c r="A342" s="13">
        <v>51380</v>
      </c>
      <c r="B342" s="4">
        <v>339</v>
      </c>
      <c r="C342" s="5">
        <f t="shared" si="25"/>
        <v>1243.7650356856454</v>
      </c>
      <c r="D342" s="5"/>
      <c r="E342" s="5">
        <f t="shared" si="28"/>
        <v>-555.27107575352875</v>
      </c>
      <c r="F342" s="5">
        <f t="shared" si="26"/>
        <v>688.4939599321167</v>
      </c>
      <c r="G342" s="5">
        <f t="shared" si="29"/>
        <v>-149316.05190329332</v>
      </c>
      <c r="H342" s="7">
        <f t="shared" si="27"/>
        <v>-80.650101245372824</v>
      </c>
    </row>
    <row r="343" spans="1:8">
      <c r="A343" s="13">
        <v>51410</v>
      </c>
      <c r="B343" s="4">
        <v>340</v>
      </c>
      <c r="C343" s="5">
        <f t="shared" si="25"/>
        <v>1248.4291545694666</v>
      </c>
      <c r="D343" s="5"/>
      <c r="E343" s="5">
        <f t="shared" si="28"/>
        <v>-559.93519463734992</v>
      </c>
      <c r="F343" s="5">
        <f t="shared" si="26"/>
        <v>688.4939599321167</v>
      </c>
      <c r="G343" s="5">
        <f t="shared" si="29"/>
        <v>-150564.48105786278</v>
      </c>
      <c r="H343" s="7">
        <f t="shared" si="27"/>
        <v>-81.327539125042975</v>
      </c>
    </row>
    <row r="344" spans="1:8">
      <c r="A344" s="13">
        <v>51441</v>
      </c>
      <c r="B344" s="4">
        <v>341</v>
      </c>
      <c r="C344" s="5">
        <f t="shared" si="25"/>
        <v>1253.110763899102</v>
      </c>
      <c r="D344" s="5"/>
      <c r="E344" s="5">
        <f t="shared" si="28"/>
        <v>-564.61680396698546</v>
      </c>
      <c r="F344" s="5">
        <f t="shared" si="26"/>
        <v>688.4939599321167</v>
      </c>
      <c r="G344" s="5">
        <f t="shared" si="29"/>
        <v>-151817.59182176189</v>
      </c>
      <c r="H344" s="7">
        <f t="shared" si="27"/>
        <v>-82.007517396761898</v>
      </c>
    </row>
    <row r="345" spans="1:8">
      <c r="A345" s="13">
        <v>51471</v>
      </c>
      <c r="B345" s="4">
        <v>342</v>
      </c>
      <c r="C345" s="5">
        <f t="shared" si="25"/>
        <v>1257.8099292637239</v>
      </c>
      <c r="D345" s="5"/>
      <c r="E345" s="5">
        <f t="shared" si="28"/>
        <v>-569.31596933160711</v>
      </c>
      <c r="F345" s="5">
        <f t="shared" si="26"/>
        <v>688.4939599321167</v>
      </c>
      <c r="G345" s="5">
        <f t="shared" si="29"/>
        <v>-153075.40175102561</v>
      </c>
      <c r="H345" s="7">
        <f t="shared" si="27"/>
        <v>-82.690045586999744</v>
      </c>
    </row>
    <row r="346" spans="1:8">
      <c r="A346" s="13">
        <v>51502</v>
      </c>
      <c r="B346" s="4">
        <v>343</v>
      </c>
      <c r="C346" s="5">
        <f t="shared" si="25"/>
        <v>1262.5267164984625</v>
      </c>
      <c r="D346" s="5"/>
      <c r="E346" s="5">
        <f t="shared" si="28"/>
        <v>-574.03275656634594</v>
      </c>
      <c r="F346" s="5">
        <f t="shared" si="26"/>
        <v>688.4939599321167</v>
      </c>
      <c r="G346" s="5">
        <f t="shared" si="29"/>
        <v>-154337.92846752406</v>
      </c>
      <c r="H346" s="7">
        <f t="shared" si="27"/>
        <v>-83.375133257950978</v>
      </c>
    </row>
    <row r="347" spans="1:8">
      <c r="A347" s="13">
        <v>51533</v>
      </c>
      <c r="B347" s="4">
        <v>344</v>
      </c>
      <c r="C347" s="5">
        <f t="shared" si="25"/>
        <v>1267.2611916853321</v>
      </c>
      <c r="D347" s="5"/>
      <c r="E347" s="5">
        <f t="shared" si="28"/>
        <v>-578.76723175321524</v>
      </c>
      <c r="F347" s="5">
        <f t="shared" si="26"/>
        <v>688.4939599321167</v>
      </c>
      <c r="G347" s="5">
        <f t="shared" si="29"/>
        <v>-155605.1896592094</v>
      </c>
      <c r="H347" s="7">
        <f t="shared" si="27"/>
        <v>-84.062790007668312</v>
      </c>
    </row>
    <row r="348" spans="1:8">
      <c r="A348" s="13">
        <v>51561</v>
      </c>
      <c r="B348" s="4">
        <v>345</v>
      </c>
      <c r="C348" s="5">
        <f t="shared" si="25"/>
        <v>1272.0134211541517</v>
      </c>
      <c r="D348" s="5"/>
      <c r="E348" s="5">
        <f t="shared" si="28"/>
        <v>-583.51946122203515</v>
      </c>
      <c r="F348" s="5">
        <f t="shared" si="26"/>
        <v>688.4939599321167</v>
      </c>
      <c r="G348" s="5">
        <f t="shared" si="29"/>
        <v>-156877.20308036354</v>
      </c>
      <c r="H348" s="7">
        <f t="shared" si="27"/>
        <v>-84.753025470197059</v>
      </c>
    </row>
    <row r="349" spans="1:8">
      <c r="A349" s="13">
        <v>51592</v>
      </c>
      <c r="B349" s="4">
        <v>346</v>
      </c>
      <c r="C349" s="5">
        <f t="shared" si="25"/>
        <v>1276.7834714834798</v>
      </c>
      <c r="D349" s="5"/>
      <c r="E349" s="5">
        <f t="shared" si="28"/>
        <v>-588.28951155136326</v>
      </c>
      <c r="F349" s="5">
        <f t="shared" si="26"/>
        <v>688.4939599321167</v>
      </c>
      <c r="G349" s="5">
        <f t="shared" si="29"/>
        <v>-158153.98655184702</v>
      </c>
      <c r="H349" s="7">
        <f t="shared" si="27"/>
        <v>-85.445849315710305</v>
      </c>
    </row>
    <row r="350" spans="1:8">
      <c r="A350" s="13">
        <v>51622</v>
      </c>
      <c r="B350" s="4">
        <v>347</v>
      </c>
      <c r="C350" s="5">
        <f t="shared" si="25"/>
        <v>1281.5714095015428</v>
      </c>
      <c r="D350" s="5"/>
      <c r="E350" s="5">
        <f t="shared" si="28"/>
        <v>-593.07744956942622</v>
      </c>
      <c r="F350" s="5">
        <f t="shared" si="26"/>
        <v>688.4939599321167</v>
      </c>
      <c r="G350" s="5">
        <f t="shared" si="29"/>
        <v>-159435.55796134856</v>
      </c>
      <c r="H350" s="7">
        <f t="shared" si="27"/>
        <v>-86.141271250644209</v>
      </c>
    </row>
    <row r="351" spans="1:8">
      <c r="A351" s="13">
        <v>51653</v>
      </c>
      <c r="B351" s="4">
        <v>348</v>
      </c>
      <c r="C351" s="5">
        <f t="shared" si="25"/>
        <v>1286.3773022871737</v>
      </c>
      <c r="D351" s="5"/>
      <c r="E351" s="5">
        <f t="shared" si="28"/>
        <v>-597.88334235505715</v>
      </c>
      <c r="F351" s="5">
        <f t="shared" si="26"/>
        <v>688.4939599321167</v>
      </c>
      <c r="G351" s="5">
        <f t="shared" si="29"/>
        <v>-160721.93526363574</v>
      </c>
      <c r="H351" s="7">
        <f t="shared" si="27"/>
        <v>-86.839301017834131</v>
      </c>
    </row>
    <row r="352" spans="1:8">
      <c r="A352" s="13">
        <v>51683</v>
      </c>
      <c r="B352" s="4">
        <v>349</v>
      </c>
      <c r="C352" s="5">
        <f t="shared" si="25"/>
        <v>1291.2012171707506</v>
      </c>
      <c r="D352" s="5"/>
      <c r="E352" s="5">
        <f t="shared" si="28"/>
        <v>-602.70725723863404</v>
      </c>
      <c r="F352" s="5">
        <f t="shared" si="26"/>
        <v>688.4939599321167</v>
      </c>
      <c r="G352" s="5">
        <f t="shared" si="29"/>
        <v>-162013.13648080648</v>
      </c>
      <c r="H352" s="7">
        <f t="shared" si="27"/>
        <v>-87.539948396651013</v>
      </c>
    </row>
    <row r="353" spans="1:8">
      <c r="A353" s="13">
        <v>51714</v>
      </c>
      <c r="B353" s="4">
        <v>350</v>
      </c>
      <c r="C353" s="5">
        <f t="shared" si="25"/>
        <v>1296.0432217351408</v>
      </c>
      <c r="D353" s="5"/>
      <c r="E353" s="5">
        <f t="shared" si="28"/>
        <v>-607.54926180302425</v>
      </c>
      <c r="F353" s="5">
        <f t="shared" si="26"/>
        <v>688.4939599321167</v>
      </c>
      <c r="G353" s="5">
        <f t="shared" si="29"/>
        <v>-163309.17970254162</v>
      </c>
      <c r="H353" s="7">
        <f t="shared" si="27"/>
        <v>-88.243223203138427</v>
      </c>
    </row>
    <row r="354" spans="1:8">
      <c r="A354" s="13">
        <v>51745</v>
      </c>
      <c r="B354" s="4">
        <v>351</v>
      </c>
      <c r="C354" s="5">
        <f t="shared" si="25"/>
        <v>1300.9033838166479</v>
      </c>
      <c r="D354" s="5"/>
      <c r="E354" s="5">
        <f t="shared" si="28"/>
        <v>-612.40942388453107</v>
      </c>
      <c r="F354" s="5">
        <f t="shared" si="26"/>
        <v>688.4939599321167</v>
      </c>
      <c r="G354" s="5">
        <f t="shared" si="29"/>
        <v>-164610.08308635827</v>
      </c>
      <c r="H354" s="7">
        <f t="shared" si="27"/>
        <v>-88.94913529015021</v>
      </c>
    </row>
    <row r="355" spans="1:8">
      <c r="A355" s="13">
        <v>51775</v>
      </c>
      <c r="B355" s="4">
        <v>352</v>
      </c>
      <c r="C355" s="5">
        <f t="shared" si="25"/>
        <v>1305.78177150596</v>
      </c>
      <c r="D355" s="5"/>
      <c r="E355" s="5">
        <f t="shared" si="28"/>
        <v>-617.28781157384344</v>
      </c>
      <c r="F355" s="5">
        <f t="shared" si="26"/>
        <v>688.4939599321167</v>
      </c>
      <c r="G355" s="5">
        <f t="shared" si="29"/>
        <v>-165915.86485786422</v>
      </c>
      <c r="H355" s="7">
        <f t="shared" si="27"/>
        <v>-89.657694547488262</v>
      </c>
    </row>
    <row r="356" spans="1:8">
      <c r="A356" s="13">
        <v>51806</v>
      </c>
      <c r="B356" s="4">
        <v>353</v>
      </c>
      <c r="C356" s="5">
        <f t="shared" si="25"/>
        <v>1310.6784531491076</v>
      </c>
      <c r="D356" s="5"/>
      <c r="E356" s="5">
        <f t="shared" si="28"/>
        <v>-622.18449321699075</v>
      </c>
      <c r="F356" s="5">
        <f t="shared" si="26"/>
        <v>688.4939599321167</v>
      </c>
      <c r="G356" s="5">
        <f t="shared" si="29"/>
        <v>-167226.54331101332</v>
      </c>
      <c r="H356" s="7">
        <f t="shared" si="27"/>
        <v>-90.36891090204135</v>
      </c>
    </row>
    <row r="357" spans="1:8">
      <c r="A357" s="13">
        <v>51836</v>
      </c>
      <c r="B357" s="4">
        <v>354</v>
      </c>
      <c r="C357" s="5">
        <f t="shared" si="25"/>
        <v>1315.5934973484166</v>
      </c>
      <c r="D357" s="5"/>
      <c r="E357" s="5">
        <f t="shared" si="28"/>
        <v>-627.09953741629988</v>
      </c>
      <c r="F357" s="5">
        <f t="shared" si="26"/>
        <v>688.4939599321167</v>
      </c>
      <c r="G357" s="5">
        <f t="shared" si="29"/>
        <v>-168542.13680836174</v>
      </c>
      <c r="H357" s="7">
        <f t="shared" si="27"/>
        <v>-91.082794317923998</v>
      </c>
    </row>
    <row r="358" spans="1:8">
      <c r="A358" s="13">
        <v>51867</v>
      </c>
      <c r="B358" s="4">
        <v>355</v>
      </c>
      <c r="C358" s="5">
        <f t="shared" si="25"/>
        <v>1320.5269729634733</v>
      </c>
      <c r="D358" s="5"/>
      <c r="E358" s="5">
        <f t="shared" si="28"/>
        <v>-632.03301303135652</v>
      </c>
      <c r="F358" s="5">
        <f t="shared" si="26"/>
        <v>688.4939599321167</v>
      </c>
      <c r="G358" s="5">
        <f t="shared" si="29"/>
        <v>-169862.66378132522</v>
      </c>
      <c r="H358" s="7">
        <f t="shared" si="27"/>
        <v>-91.799354796616214</v>
      </c>
    </row>
    <row r="359" spans="1:8">
      <c r="A359" s="13">
        <v>51898</v>
      </c>
      <c r="B359" s="4">
        <v>356</v>
      </c>
      <c r="C359" s="5">
        <f t="shared" si="25"/>
        <v>1325.4789491120864</v>
      </c>
      <c r="D359" s="5"/>
      <c r="E359" s="5">
        <f t="shared" si="28"/>
        <v>-636.9849891799696</v>
      </c>
      <c r="F359" s="5">
        <f t="shared" si="26"/>
        <v>688.4939599321167</v>
      </c>
      <c r="G359" s="5">
        <f t="shared" si="29"/>
        <v>-171188.14273043731</v>
      </c>
      <c r="H359" s="7">
        <f t="shared" si="27"/>
        <v>-92.518602377103548</v>
      </c>
    </row>
    <row r="360" spans="1:8">
      <c r="A360" s="13">
        <v>51926</v>
      </c>
      <c r="B360" s="4">
        <v>357</v>
      </c>
      <c r="C360" s="5">
        <f t="shared" si="25"/>
        <v>1330.4494951712566</v>
      </c>
      <c r="D360" s="5"/>
      <c r="E360" s="5">
        <f t="shared" si="28"/>
        <v>-641.95553523913986</v>
      </c>
      <c r="F360" s="5">
        <f t="shared" si="26"/>
        <v>688.4939599321167</v>
      </c>
      <c r="G360" s="5">
        <f t="shared" si="29"/>
        <v>-172518.59222560856</v>
      </c>
      <c r="H360" s="7">
        <f t="shared" si="27"/>
        <v>-93.240547136017668</v>
      </c>
    </row>
    <row r="361" spans="1:8">
      <c r="A361" s="13">
        <v>51957</v>
      </c>
      <c r="B361" s="4">
        <v>358</v>
      </c>
      <c r="C361" s="5">
        <f t="shared" si="25"/>
        <v>1335.4386807781489</v>
      </c>
      <c r="D361" s="5"/>
      <c r="E361" s="5">
        <f t="shared" si="28"/>
        <v>-646.94472084603206</v>
      </c>
      <c r="F361" s="5">
        <f t="shared" si="26"/>
        <v>688.4939599321167</v>
      </c>
      <c r="G361" s="5">
        <f t="shared" si="29"/>
        <v>-173854.0309063867</v>
      </c>
      <c r="H361" s="7">
        <f t="shared" si="27"/>
        <v>-93.965199187777728</v>
      </c>
    </row>
    <row r="362" spans="1:8">
      <c r="A362" s="13">
        <v>51987</v>
      </c>
      <c r="B362" s="4">
        <v>359</v>
      </c>
      <c r="C362" s="5">
        <f t="shared" si="25"/>
        <v>1340.4465758310666</v>
      </c>
      <c r="D362" s="5"/>
      <c r="E362" s="5">
        <f t="shared" si="28"/>
        <v>-651.95261589895006</v>
      </c>
      <c r="F362" s="5">
        <f t="shared" si="26"/>
        <v>688.4939599321167</v>
      </c>
      <c r="G362" s="5">
        <f t="shared" si="29"/>
        <v>-175194.47748221777</v>
      </c>
      <c r="H362" s="7">
        <f t="shared" si="27"/>
        <v>-94.692568684731896</v>
      </c>
    </row>
    <row r="363" spans="1:8">
      <c r="A363" s="13">
        <v>52018</v>
      </c>
      <c r="B363" s="4">
        <v>360</v>
      </c>
      <c r="C363" s="5">
        <f t="shared" si="25"/>
        <v>1345.4732504904332</v>
      </c>
      <c r="D363" s="5"/>
      <c r="E363" s="5">
        <f t="shared" si="28"/>
        <v>-656.97929055831662</v>
      </c>
      <c r="F363" s="5">
        <f t="shared" si="26"/>
        <v>688.4939599321167</v>
      </c>
      <c r="G363" s="5">
        <f t="shared" si="29"/>
        <v>-176539.95073270821</v>
      </c>
      <c r="H363" s="7">
        <f t="shared" si="27"/>
        <v>-95.422665817299645</v>
      </c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Amortization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D. Arendt</dc:creator>
  <cp:lastModifiedBy>Michael D. Arendt</cp:lastModifiedBy>
  <dcterms:created xsi:type="dcterms:W3CDTF">2011-08-05T23:04:38Z</dcterms:created>
  <dcterms:modified xsi:type="dcterms:W3CDTF">2012-05-30T11:54:07Z</dcterms:modified>
</cp:coreProperties>
</file>